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Sheet1!$A$1:$K$11</definedName>
    <definedName name="_xlnm._FilterDatabase" localSheetId="0" hidden="1">Sheet1!$A$1:$K$11</definedName>
  </definedNames>
  <calcPr calcId="144525"/>
</workbook>
</file>

<file path=xl/sharedStrings.xml><?xml version="1.0" encoding="utf-8"?>
<sst xmlns="http://schemas.openxmlformats.org/spreadsheetml/2006/main" count="24" uniqueCount="24">
  <si>
    <t>廉江市2022年第一季度政策性仔猪养殖保险承保明细表</t>
  </si>
  <si>
    <t>承保公司：中国人民财产保险股份有限公司廉江支公司                  统计时间：2022年1月1日-3月31日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</si>
  <si>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</si>
  <si>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</si>
  <si>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</si>
  <si>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</si>
  <si>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</si>
  <si>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</si>
  <si>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</si>
  <si>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</si>
  <si>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</si>
  <si>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</si>
  <si>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</si>
  <si>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</si>
  <si>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河唇镇</t>
  </si>
  <si>
    <t>青平镇</t>
  </si>
  <si>
    <t>新民镇</t>
  </si>
  <si>
    <t>合计</t>
  </si>
  <si>
    <t xml:space="preserve">  保险经办机构负责人：</t>
  </si>
  <si>
    <t xml:space="preserve">  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</si>
  <si>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</si>
  <si>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</si>
  <si>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 xml:space="preserve">月  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</si>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</sst>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17" sqref="F17"/>
    </sheetView>
  </sheetViews>
  <sheetFormatPr defaultColWidth="9" defaultRowHeight="13.5"/>
  <cols>
    <col min="1" max="1" width="5.875" customWidth="1"/>
    <col min="2" max="4" width="12.625" customWidth="1"/>
    <col min="5" max="10" width="15.125" customWidth="1"/>
    <col min="11" max="11" width="12.5" customWidth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8" t="s">
        <v>14</v>
      </c>
      <c r="C5" s="9">
        <v>3300</v>
      </c>
      <c r="D5" s="9">
        <v>1650000</v>
      </c>
      <c r="E5" s="9">
        <f>C5*30</f>
        <v>99000</v>
      </c>
      <c r="F5" s="9">
        <f>E5*0.4</f>
        <v>39600</v>
      </c>
      <c r="G5" s="9">
        <f>E5*0.2</f>
        <v>19800</v>
      </c>
      <c r="H5" s="9">
        <f>E5*0.075</f>
        <v>7425</v>
      </c>
      <c r="I5" s="9">
        <f>E5*0.075</f>
        <v>7425</v>
      </c>
      <c r="J5" s="9">
        <f>E5*0.25</f>
        <v>24750</v>
      </c>
      <c r="K5" s="17"/>
    </row>
    <row r="6" s="1" customFormat="1" ht="30" customHeight="1" spans="1:11">
      <c r="A6" s="7">
        <v>2</v>
      </c>
      <c r="B6" s="8" t="s">
        <v>15</v>
      </c>
      <c r="C6" s="9">
        <v>9030</v>
      </c>
      <c r="D6" s="9">
        <v>4515000</v>
      </c>
      <c r="E6" s="9">
        <f>C6*30</f>
        <v>270900</v>
      </c>
      <c r="F6" s="9">
        <f>E6*0.4</f>
        <v>108360</v>
      </c>
      <c r="G6" s="9">
        <f>E6*0.2</f>
        <v>54180</v>
      </c>
      <c r="H6" s="9">
        <f>E6*0.075</f>
        <v>20317.5</v>
      </c>
      <c r="I6" s="9">
        <f>E6*0.075</f>
        <v>20317.5</v>
      </c>
      <c r="J6" s="9">
        <f>E6*0.25</f>
        <v>67725</v>
      </c>
      <c r="K6" s="17"/>
    </row>
    <row r="7" s="1" customFormat="1" ht="30" customHeight="1" spans="1:11">
      <c r="A7" s="7">
        <v>3</v>
      </c>
      <c r="B7" s="8" t="s">
        <v>16</v>
      </c>
      <c r="C7" s="9">
        <v>9060</v>
      </c>
      <c r="D7" s="9">
        <v>4458250</v>
      </c>
      <c r="E7" s="9">
        <f>C7*30</f>
        <v>271800</v>
      </c>
      <c r="F7" s="9">
        <f>E7*0.4</f>
        <v>108720</v>
      </c>
      <c r="G7" s="9">
        <f>E7*0.2</f>
        <v>54360</v>
      </c>
      <c r="H7" s="9">
        <f>E7*0.075</f>
        <v>20385</v>
      </c>
      <c r="I7" s="9">
        <f>E7*0.075</f>
        <v>20385</v>
      </c>
      <c r="J7" s="9">
        <f>E7*0.25</f>
        <v>67950</v>
      </c>
      <c r="K7" s="17"/>
    </row>
    <row r="8" s="1" customFormat="1" ht="30" customHeight="1" spans="1:11">
      <c r="A8" s="10" t="s">
        <v>17</v>
      </c>
      <c r="B8" s="11"/>
      <c r="C8" s="9">
        <f>SUM(C5:C7)</f>
        <v>21390</v>
      </c>
      <c r="D8" s="9">
        <f t="shared" ref="D8:J8" si="0">SUM(D5:D7)</f>
        <v>10623250</v>
      </c>
      <c r="E8" s="9">
        <f t="shared" si="0"/>
        <v>641700</v>
      </c>
      <c r="F8" s="9">
        <f t="shared" si="0"/>
        <v>256680</v>
      </c>
      <c r="G8" s="9">
        <f t="shared" si="0"/>
        <v>128340</v>
      </c>
      <c r="H8" s="9">
        <f t="shared" si="0"/>
        <v>48127.5</v>
      </c>
      <c r="I8" s="9">
        <f t="shared" si="0"/>
        <v>48127.5</v>
      </c>
      <c r="J8" s="9">
        <f t="shared" si="0"/>
        <v>160425</v>
      </c>
      <c r="K8" s="17"/>
    </row>
    <row r="9" s="1" customFormat="1" ht="69" hidden="1" customHeight="1" spans="1:11">
      <c r="A9" s="12"/>
      <c r="B9" s="13" t="s">
        <v>18</v>
      </c>
      <c r="C9" s="13"/>
      <c r="D9" s="13"/>
      <c r="E9" s="14"/>
      <c r="F9" s="14"/>
      <c r="G9" s="13" t="s">
        <v>19</v>
      </c>
      <c r="H9" s="13"/>
      <c r="I9" s="13"/>
      <c r="J9" s="13"/>
      <c r="K9" s="14"/>
    </row>
    <row r="10" s="1" customFormat="1" ht="52" hidden="1" customHeight="1" spans="1:11">
      <c r="A10" s="12"/>
      <c r="B10" s="13" t="s">
        <v>20</v>
      </c>
      <c r="C10" s="13"/>
      <c r="D10" s="13"/>
      <c r="E10" s="14"/>
      <c r="F10" s="14"/>
      <c r="G10" s="13" t="s">
        <v>21</v>
      </c>
      <c r="H10" s="13"/>
      <c r="I10" s="13"/>
      <c r="J10" s="13"/>
      <c r="K10" s="14"/>
    </row>
    <row r="11" s="1" customFormat="1" ht="48" hidden="1" customHeight="1" spans="1:11">
      <c r="A11" s="15" t="s">
        <v>22</v>
      </c>
      <c r="B11" s="15"/>
      <c r="C11" s="15"/>
      <c r="D11" s="15"/>
      <c r="E11" s="15"/>
      <c r="F11" s="16"/>
      <c r="G11" s="14" t="s">
        <v>23</v>
      </c>
      <c r="H11" s="14"/>
      <c r="I11" s="14"/>
      <c r="J11" s="14"/>
      <c r="K11" s="14"/>
    </row>
  </sheetData>
  <mergeCells count="15">
    <mergeCell ref="A1:K1"/>
    <mergeCell ref="A2:K2"/>
    <mergeCell ref="E3:J3"/>
    <mergeCell ref="A8:B8"/>
    <mergeCell ref="B9:D9"/>
    <mergeCell ref="G9:J9"/>
    <mergeCell ref="B10:D10"/>
    <mergeCell ref="G10:J10"/>
    <mergeCell ref="A11:E11"/>
    <mergeCell ref="G11:K11"/>
    <mergeCell ref="A3:A4"/>
    <mergeCell ref="B3:B4"/>
    <mergeCell ref="C3:C4"/>
    <mergeCell ref="D3:D4"/>
    <mergeCell ref="K3:K4"/>
  </mergeCells>
  <printOptions horizontalCentered="1"/>
  <pageMargins left="0.196527777777778" right="0.196527777777778" top="0.275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甘蓝</cp:lastModifiedBy>
  <dcterms:created xsi:type="dcterms:W3CDTF">2018-07-19T03:22:00Z</dcterms:created>
  <dcterms:modified xsi:type="dcterms:W3CDTF">2022-06-09T02:48:51Z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B0AB7E6B1EB1451487767B41F999C675</vt:lpwstr>
  </property>
</Properties>
</file>