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3" sheetId="2" r:id="rId2"/>
    <sheet name="Sheet2" sheetId="3" r:id="rId3"/>
  </sheets>
  <definedNames>
    <definedName name="_xlnm._FilterDatabase" localSheetId="0" hidden="1">Sheet1!$A$3:$U$224</definedName>
    <definedName name="_xlnm.Print_Titles" localSheetId="0">Sheet1!$3:$4</definedName>
    <definedName name="_xlnm.Print_Area" localSheetId="0">Sheet1!$A$1:$L$224</definedName>
  </definedNames>
  <calcPr calcId="144525"/>
</workbook>
</file>

<file path=xl/sharedStrings.xml><?xml version="1.0" encoding="utf-8"?>
<sst xmlns="http://schemas.openxmlformats.org/spreadsheetml/2006/main" count="1455" uniqueCount="674">
  <si>
    <t>廉江市2025年重点建设项目计划</t>
  </si>
  <si>
    <t>单位：亿元</t>
  </si>
  <si>
    <t>序号</t>
  </si>
  <si>
    <t>项目名称</t>
  </si>
  <si>
    <t>建设内容及规模</t>
  </si>
  <si>
    <t>建设起止
年限</t>
  </si>
  <si>
    <t>总投资</t>
  </si>
  <si>
    <t>到2024年累计完成投资</t>
  </si>
  <si>
    <t>2025年
投资计划</t>
  </si>
  <si>
    <t>建设单位</t>
  </si>
  <si>
    <t>责任单位</t>
  </si>
  <si>
    <t>建设
地址</t>
  </si>
  <si>
    <t>备注</t>
  </si>
  <si>
    <t>2025年开工/竣工时间（年月）</t>
  </si>
  <si>
    <t>投资</t>
  </si>
  <si>
    <t>主要建设内容</t>
  </si>
  <si>
    <t>合计（192项）</t>
  </si>
  <si>
    <t>一、续建（90项）</t>
  </si>
  <si>
    <t>(一)工业项目（13项）</t>
  </si>
  <si>
    <t>华南（廉江）石材循环经济生态产业园</t>
  </si>
  <si>
    <t>规划用地3500亩，建设工厂店（前店后厂）区、仓储物流区、专业市场、商务酒店和生活配套区等。</t>
  </si>
  <si>
    <t>2019-2026</t>
  </si>
  <si>
    <t>土建</t>
  </si>
  <si>
    <t>湛江廉江高新技术产业开发区管理委员会</t>
  </si>
  <si>
    <t>塘蓬镇、石岭镇</t>
  </si>
  <si>
    <t>2025年省重点</t>
  </si>
  <si>
    <t>廉江市兴华建材饰面用花岗岩矿开采项目</t>
  </si>
  <si>
    <t>规划用地面积282亩，总建筑面积41335.4平方米，其中临时用地41335.4平方米。开采矿种：饰面用花岗岩。矿山生产规模为荒料量21万立方米每年，建筑石料生产规模约为63.73万立方米每年。</t>
  </si>
  <si>
    <t>2024-2026</t>
  </si>
  <si>
    <t>土建、设备</t>
  </si>
  <si>
    <t>湛江兴华建材开发有限公司</t>
  </si>
  <si>
    <t>石颈镇人民政府</t>
  </si>
  <si>
    <t>石颈镇</t>
  </si>
  <si>
    <t>廉江市营仔镇福山村建筑用花岗岩矿开采加工项目</t>
  </si>
  <si>
    <t>项目生产规模150万立方米/年，建设内容包括采矿、加工以及其他配套附属设施，建筑面积2300平方米，设备共计52台(套)。</t>
  </si>
  <si>
    <t>2024-2025</t>
  </si>
  <si>
    <t>土建、采挖</t>
  </si>
  <si>
    <t>廉江市昊原矿业有限公司</t>
  </si>
  <si>
    <t>营仔镇人民政府</t>
  </si>
  <si>
    <t>营仔镇</t>
  </si>
  <si>
    <t>廉江市龙环环保产业基地项目</t>
  </si>
  <si>
    <t>规划用地总面积约55亩，首期建设20亩，配套设施有环保设备研发生产基地、生态环境（水生态环境、土壤生态环境、海洋生态环境）检测中心、生态修复工程技术研发中心、就业人才培训机构；同时，配套建设人才公寓、文化体育活动中心、智能绿色停车场等设施。</t>
  </si>
  <si>
    <t>2023-2026</t>
  </si>
  <si>
    <t>广东龙环环保科技有限公司</t>
  </si>
  <si>
    <t>金山工业区、横山镇</t>
  </si>
  <si>
    <t>廉江市莫罗欧新能源电机研发制造基地项目</t>
  </si>
  <si>
    <t>规划用地面积约21亩，厂房总面积达33300平方米，拟建设智能生产车间、仓库、新品研发和实验车间、办公楼、公寓楼、宿舍楼等设施。</t>
  </si>
  <si>
    <t>2023-2027</t>
  </si>
  <si>
    <t>廉江市莫罗欧智能科技有限公司</t>
  </si>
  <si>
    <t>广东汉秦科技有限公司瑞达声学蓝牙耳机制造项目</t>
  </si>
  <si>
    <t>规划用地面积约20亩，规划总建筑面积36000平方米，主要建设主体工程32400平方米，计容建筑面积36000平方米。</t>
  </si>
  <si>
    <t>广东汉秦科技有限公司</t>
  </si>
  <si>
    <t>高新区</t>
  </si>
  <si>
    <t>2025年湛江市重点</t>
  </si>
  <si>
    <t>湛江市纳的智能电器有限公司高端厨电项目</t>
  </si>
  <si>
    <t>规划用地面积26.21亩，生产规模10万台/年抽油烟机，建设内容包括三条烟机生产线，建筑面积25000平方米。</t>
  </si>
  <si>
    <t>湛江市纳的智能电器有限公司</t>
  </si>
  <si>
    <t>沙塘工业园、石岭镇</t>
  </si>
  <si>
    <t>廉江市智能加湿器和抽湿器项目</t>
  </si>
  <si>
    <t>规划用地面积约19亩，厂房总面积达12650平方米，拟生产智能抽湿器、加湿器等产品，填补我市智能家居产品空白。</t>
  </si>
  <si>
    <t>中山市联维智能科技有限公司</t>
  </si>
  <si>
    <t>高新区、吉水镇</t>
  </si>
  <si>
    <t>廉江市阳菱电器有限公司家用电器制造项目</t>
  </si>
  <si>
    <t>规划用地面积约18亩，主要建设2憧厂房和1憧办公楼，总建筑面积19800平方米，主要生产智能电磁炉、电陶炉和微波炉。</t>
  </si>
  <si>
    <t>广东阳菱电器有限公司</t>
  </si>
  <si>
    <t>廉江市亿佳塑料造粒及原材料供应项目</t>
  </si>
  <si>
    <t>建设内容包括注塑车间，模具加工车间，塑料造粒机器，原材料供应以及其他配套附属设施，建筑面积11555平方米。</t>
  </si>
  <si>
    <t>湛江市浙源宝智造科技有限公司</t>
  </si>
  <si>
    <t>廉江市富昌橡胶制品及模具制造项目</t>
  </si>
  <si>
    <t>建设内容包括研发部，五金车间，注塑车间,家用电器成品总装车间,拥产品制造相关配套技术、设备以及生产检测技术以及其他配套附属设施，建筑面积18000平方米。</t>
  </si>
  <si>
    <t>湛江市浙臻美智造科技有限公司</t>
  </si>
  <si>
    <t>广东德铭混凝土有限公司车板镇年生产60万方混凝土搅拌站项目建设</t>
  </si>
  <si>
    <t>规划用地面积38.22亩，建筑面积约8500平方米，建设两条240型混凝土生产线及其他配套设备设施，设计年生产能力60万方。</t>
  </si>
  <si>
    <t>广东德铭混凝土有限公司</t>
  </si>
  <si>
    <t>车板镇人民政府</t>
  </si>
  <si>
    <t>车板镇</t>
  </si>
  <si>
    <t>广东裕阳橡塑五金制品有限公司五金制品加工生产建设项</t>
  </si>
  <si>
    <t>规划用地面积13.57亩，主要生产产品为：机床机箱，电脑机箱，电控机箱，热水器机箱，电饭煲、电水壶配件等五金制品。</t>
  </si>
  <si>
    <t>广东裕阳橡塑五金制品有限公司</t>
  </si>
  <si>
    <t>新民镇人民政府</t>
  </si>
  <si>
    <t>新民镇</t>
  </si>
  <si>
    <t>(二)城市建设项目
(21项)</t>
  </si>
  <si>
    <t>廉江音乐小镇基础设施及配套建设工程项目</t>
  </si>
  <si>
    <t>本项目拟建设音乐小镇交通基础设施、产业基础设施和服务配套基础设施等，包括建设道路约5千米（包括路基工程、路面工程、管网工程、交通工程等），配建停车位2000-3000个；建设音乐产业职业教育和产业链基础设施（包括社区配套学前教育设施、音乐工艺职业教育设施、音乐文化旅游服务中心、滨江防护林及音乐道路、音乐风情健康养老街区、镇区公共服务水电照明、数码乐器技术交流中心、镇区乡村振兴基础设施、特色现代农业园区建设等），建筑面积约608800平方米。</t>
  </si>
  <si>
    <t>2022-2028</t>
  </si>
  <si>
    <t>吉水镇人民政府</t>
  </si>
  <si>
    <t>吉水镇</t>
  </si>
  <si>
    <t>廉江市城区供排水综合整治工程项目</t>
  </si>
  <si>
    <t>本项目共包括廉江市罗州大道、九洲江大道、廉江大道等十多条主次干道及周边支路的供排水管网改造、部分路段电力管线下地、道路破除与恢复以及人行道改造等内容，本次建设管道均沿现状道路两侧布置，污水主管管径为DN400-DN1200，总长度45.07千米，雨水主管管径为DN1000-4000x3000，总长度14.28千米。</t>
  </si>
  <si>
    <t>土建、铺设管网</t>
  </si>
  <si>
    <t>廉江市城市管理和综合执法局</t>
  </si>
  <si>
    <t>城区</t>
  </si>
  <si>
    <t>湛江廉江高新技术产业开发区塘蓬片区基础设施及标准厂房建设项目</t>
  </si>
  <si>
    <t>增加塘蓬园区至矿区道路配套工程，建设园区道路总长由6.265公里增加到14.262公里。建设标准厂房，总用地面积约66667平方米，总建筑面积约120000平方米；建设塘蓬产业园污水处理厂，处理规模5000t/d；建设塘蓬产业园自来水厂，供水规模6000t/d；建设园区道路14262米及附属市政给水、排水、污水及通信管线；建设一级消防站和辅助用房总用地面积约15472.5平方米，总建筑面积约3800平方米；场地平整工程，场地处理面积为279621平方米；屋顶光伏装机量4666.76kW；停车位400个，配套120个充电桩。</t>
  </si>
  <si>
    <t>2025-2027</t>
  </si>
  <si>
    <t>廉江市恒达投资有限公司</t>
  </si>
  <si>
    <t>塘蓬镇</t>
  </si>
  <si>
    <t>佛山顺德（廉江）产业转移工业园及延伸区基础设施建设项目</t>
  </si>
  <si>
    <t>主园区、金山产业集聚地、沙塘产业集聚地基础设施建设：土方平整、道路、排水排污、绿化、照明及其它配套设施建设。路总长约70公里，土方工程约1000万立方米。</t>
  </si>
  <si>
    <t>佛山顺德（廉江）产业转移工业园金山片区基础设施及标准厂房建设工程项目</t>
  </si>
  <si>
    <t>建设标准厂房，总规划用地面积66亩，建筑面积110000平方米；新建园区道路7456米及道路附属市政给水、排水、污水及通信管线各7456米；改造园区已有道路2500米；建设金山自来水厂，供水量12000t/d；建设金山产业园污水处理厂，处理量12000t/d；晨光片区污水管网5000米；场地平整工程，场地处理面积为223586平方米。建设研发中心周边配套基础设施、通信设施，屋顶光伏设施装机量3850kW，停车位400个，充电桩120套。</t>
  </si>
  <si>
    <t>2025-2026</t>
  </si>
  <si>
    <t>横山镇</t>
  </si>
  <si>
    <t>廉江市安铺特色小镇基础设施工程项目</t>
  </si>
  <si>
    <t>规划用地面积566亩，以安铺食品工业园基础设施及配套建设为主体，完善小镇内交通基础设施、产业和生活配套基础设施。建设道路总长5.6公里，改造特色街区面积0.6平方公里，河道清淤20公里，建设文体中心占地约35亩，配建相关工程。配建停车位3000个、充电桩50个、广告位30个。</t>
  </si>
  <si>
    <t>2021-2026</t>
  </si>
  <si>
    <t>安铺镇人民政府</t>
  </si>
  <si>
    <t>安铺镇</t>
  </si>
  <si>
    <t>廉江市罗州大道西延伸线建设工程项目</t>
  </si>
  <si>
    <t>全程长约12.83公里，从北部湾大道起至石岭镇往塘蓬方向止，其中：属石岭镇辖区段长5.63公里，吉水镇辖区段长7.2公里。</t>
  </si>
  <si>
    <t>2020-2026</t>
  </si>
  <si>
    <t>路面工程</t>
  </si>
  <si>
    <t>城北街道、石岭镇、吉水镇</t>
  </si>
  <si>
    <t>廉江市镇级污水管网及配套设施项目</t>
  </si>
  <si>
    <t>新建污水管道总长度为427.894千米，新建污水处理厂3座(总规模为2300吨/天)，改造污水处理厂1座(规模为300吨/天)。</t>
  </si>
  <si>
    <t>2022-2026</t>
  </si>
  <si>
    <t>廉江市住房和城乡建设局</t>
  </si>
  <si>
    <t>河唇、新民、雅塘等15个镇</t>
  </si>
  <si>
    <t>广东廉江经济开发区基础设施及标准厂房建设项目</t>
  </si>
  <si>
    <t>建设标准厂房，建筑面积106560平方米，备勤保障楼及消防站，建筑面积12000平方米；建设园区道路930米及附属给排水、排污、通信管线各930米；主园区增设人行道6701米；道路维修12685米；管网建设2865米；场地平整工程挖方268250立方米，填方268250立方米；建设智慧园区工程；充电桩120个；光伏发电系统2282KW等。</t>
  </si>
  <si>
    <t>廉江市宜居美丽圩镇建设工程</t>
  </si>
  <si>
    <t>实施圩镇“三清理、三拆除、三整治”和“三线”治理；圩镇道路提升改造（包括修复破损道路，道路提升，增设停车位、人行道、广告位等），改造总长度约80.6Km;补齐圩镇雨、污水管，提高污水收集覆盖面，加强生活污水治理；圩镇居民生活服务设施提升改造，提升改造共12处；圩镇环卫设施、垃圾治理水平提升改造（优化垃圾收集箱、点设置，新建公厕等），环卫设施改造提升约660处（含3座公厕）；圩镇公共活动中心提升改造共8处，</t>
  </si>
  <si>
    <t>横山、石岭、新民、良垌等18个镇镇区。</t>
  </si>
  <si>
    <t>湛江廉江高新技术产业开发区生活配套设施项目</t>
  </si>
  <si>
    <t>规划用地面积50亩，建设一栋9层园区配套综合楼，建筑总面积115240平方米、地下人防工程、水电工程，园区道路、供排水、排污等市政基础设施，配套建设停车位1000个、汽车充电桩100个。</t>
  </si>
  <si>
    <t>廉江市全域智慧交通提升项目</t>
  </si>
  <si>
    <t>新建交通前端感知采集设施、新建智慧交通设施、新建交通指挥平台、新建交通安全配套设施。建设176个充电桩，覆盖市区9个停车场和17个镇区；建设20块道路广告牌；建设5035个路内停车泊位和1300个公共停车场泊位的前端监测设施和后端管理平台，服务人口187.1万，服务车辆33万辆。</t>
  </si>
  <si>
    <t>土建、平台</t>
  </si>
  <si>
    <t>广东九洲江国控投资发展集团有限公司</t>
  </si>
  <si>
    <t>廉江市吉水镇粤西双创产业集聚发展片区基础设施及配套建设工程项目</t>
  </si>
  <si>
    <t>打造双创产业孵化基地，闲置房改造升级孵化器，占地面积2880平方米，建筑面积4480平方米;建设创业基地，建筑面积1000平方米;建设产品展销中心，建筑面积2000平方米;建设农贸市场，建筑面积6000平方米;建设周边配套道路，全长105公里:道路改造提升10公里:配建停车场面积2500平方米，新增停车位50个;完善公交站配套设施。</t>
  </si>
  <si>
    <t>廉江市塘山水厂和城区供水管网升级改造工程项目</t>
  </si>
  <si>
    <t>新建处理能力为10万m3/d的排泥池及附属设施1座。增建4万m3/d絮凝浮沉池，将现有网格絮凝斜管沉淀池改造为6万m3/d絮凝浮沉池；升级改造V型滤池、生产调度系统、加药系统、取（送）水泵等制（供）水设备。升级改造从变电站到水厂的10KV高压电力专线3.5千米和厂内配电线路1.0千米。更新改造城区DN300-1200预应力砼供水主干管道约30千米和塘山水厂DN1200预应力砼原水管道约7千米。新建周边镇（街）DN100-400供水管网45千米。</t>
  </si>
  <si>
    <t>廉江市自来水有限公司</t>
  </si>
  <si>
    <t>城北街道</t>
  </si>
  <si>
    <t>廉江市营仔镇自来水厂及管网升级改造建设工程项目</t>
  </si>
  <si>
    <t>1.新建一座日供水量能力10000立方的水厂和取水泵房，提升生产工艺设备，建造加药间、滤池、清水池、沉淀池等；2.新增引水管道17.82公里，改造老旧管网总长约51.81公里；3.新增供水管道约18.91公里；4.配套建设入户支管约50公里。</t>
  </si>
  <si>
    <t>廉江市智慧广电基础设施项目</t>
  </si>
  <si>
    <t>共覆盖1300多条自然村，覆盖19万多个住户，安装58905个用户终端设备。共新建管道212公里，杆路981公里，新建中继光缆22320纤芯公里，主干光缆6336纤芯公里，配线光缆45160纤芯公里,皮线光缆3534皮长公里，光交接箱330个,分光箱39270个，分光器39270个，光猫和机顶盒各58905个。</t>
  </si>
  <si>
    <t>2024-2027</t>
  </si>
  <si>
    <t>管网铺设</t>
  </si>
  <si>
    <t>廉江市融媒体中心</t>
  </si>
  <si>
    <t>廉江市物流园污水处理厂及配套管网建设工程</t>
  </si>
  <si>
    <t>改扩建现状新民物流园污水处理厂，扩建后规模达3,500m3/d，主要处理片区内生活污水及工业排放废水，厂区包含粗格栅提升泵井、综合预处理池、综合生化池、生产辅助车间、污泥脱水间等建构筑物。新建污水主管总16.74千米，管径DN400~DN800;新建污水入户管道总计1.5千米，管径DN100~DN200。</t>
  </si>
  <si>
    <t>廉江市看守所迁建工程项目</t>
  </si>
  <si>
    <t>规划用地面积63448平方米，总建筑面积30080平方米，其中监狱区面积14560平方米、办公及业务用房面积12870平方米、武警用房面积2650平方米。</t>
  </si>
  <si>
    <t>2022-2025</t>
  </si>
  <si>
    <t>土建、装修、信息化建设</t>
  </si>
  <si>
    <t>廉江市公安局</t>
  </si>
  <si>
    <t>石城镇</t>
  </si>
  <si>
    <t>廉江市城镇老旧小区改造项目</t>
  </si>
  <si>
    <t>该项目的主要建设内容是罗州、城北、城南等三个街道改造23个小区，共83栋楼，总户数1337户，总建筑面积19.19万平方米。提升周边道路建设、排水排污管网升级、环境整治，建设机动车停车位207个，非机动车停车位200个。</t>
  </si>
  <si>
    <t>廉江市综合性停车场建设工程项目</t>
  </si>
  <si>
    <t>在廉江市廉苑公园建设地下车库机动车位，地面建设公共卫生间（含母婴室）、治安亭、垃圾压缩转运站、设备房、游客服务中心、志愿服务站（含献血站），配套建设广场及绿化。</t>
  </si>
  <si>
    <t>2023-2025</t>
  </si>
  <si>
    <t>廉江市建筑垃圾收运、处置及再生利用项目</t>
  </si>
  <si>
    <t>该项目选址在廉江市横山镇廉江市金山工业区内，规划用地面积45亩（租赁土地），建设规模为年消纳100万吨建筑垃圾，分三期建设。</t>
  </si>
  <si>
    <t>广东绿博环保科技有限公司</t>
  </si>
  <si>
    <t>（三)现代服务业项目(20项)</t>
  </si>
  <si>
    <t>湛江廉江陆港物流产业项目</t>
  </si>
  <si>
    <t>主要建设集现代物流、精品农产品、家电产业、展览交易、电子商务、金融服务、科技创新基地、商服文化、生态居住九大功能为一体的物流产业科技城。首期建设马产业园及综合服务展厅，后期建设全球货物运输区、冷链仓储区、医药物联、海关保税区、高新科技研发中心及综合办公楼配套居住区。</t>
  </si>
  <si>
    <t>2019-2029</t>
  </si>
  <si>
    <t>真实置地（广东）有限公司</t>
  </si>
  <si>
    <t>廉江市科工贸和信息化局</t>
  </si>
  <si>
    <t>碧桂园观澜府</t>
  </si>
  <si>
    <t>总建筑面积34.67万平方米</t>
  </si>
  <si>
    <t>2021-2028</t>
  </si>
  <si>
    <t>廉江市共盈投资有限公司</t>
  </si>
  <si>
    <t>星海丽湾</t>
  </si>
  <si>
    <t>总建筑面积32万平方米</t>
  </si>
  <si>
    <t>广东星海置业发展有限公司</t>
  </si>
  <si>
    <t>廉江碧桂园大成花园</t>
  </si>
  <si>
    <t>总建筑面积22万平方米</t>
  </si>
  <si>
    <t>廉江市廉盛房地产开发有限公司</t>
  </si>
  <si>
    <t>廉江碧桂园博雅花园</t>
  </si>
  <si>
    <t>总建筑面积2万平方米</t>
  </si>
  <si>
    <t>廉江市驰盛房地产开发有限公司</t>
  </si>
  <si>
    <t>廉江市翠谷花园</t>
  </si>
  <si>
    <t>总建筑面积约18万平方米</t>
  </si>
  <si>
    <t>廉江市廉致房地产有限公司</t>
  </si>
  <si>
    <t>城南街道</t>
  </si>
  <si>
    <t>廉江市龙湖山庄六期</t>
  </si>
  <si>
    <t>总建筑面积13.88万平方米</t>
  </si>
  <si>
    <t>廉江市地海房地产有限公司</t>
  </si>
  <si>
    <t>君璟豪庭</t>
  </si>
  <si>
    <t>总建筑面积9.34万平方米</t>
  </si>
  <si>
    <t>廉江市新盛置业有限公司</t>
  </si>
  <si>
    <t>廉江市长青水库库区治理暨市域防溺水智能一体化工程</t>
  </si>
  <si>
    <t>建设一套智慧水域安全防护系统，通过建设前端监控设备“能看见”水域、建设AI能力中台“能预知”风险、建设智慧水域安全防护平台“能处置”预警。主要覆盖廉江市辖区内3个街道和18个镇，合计342条河流，245宗水库及2905宗山塘，计划设置10029个前端监控点位进行防溺水监管。及对长青水库库区清淤恢复库容，库区水质提升治理和水库工程管理处维修改造。</t>
  </si>
  <si>
    <t>廉江市水利综合服务中心</t>
  </si>
  <si>
    <t>廉江市水务局</t>
  </si>
  <si>
    <t>青平镇、长山镇</t>
  </si>
  <si>
    <t>廉江市百业龙健国际物流园</t>
  </si>
  <si>
    <t>规划用地面积138.47亩。项目总建筑面积约16万平方米。其中：高标准物流仓库14万平方米，配套自用办公用房1万平方米，配套商业商务用房1万平方米。</t>
  </si>
  <si>
    <t>湛江市百业龙健国际物流有限公司</t>
  </si>
  <si>
    <t>荔香雅居</t>
  </si>
  <si>
    <t>总建筑面积11.59.53万平方米</t>
  </si>
  <si>
    <t>广东宏利达置业投资有限公司</t>
  </si>
  <si>
    <t>廉江锦绣华景商住区第六期工程项目</t>
  </si>
  <si>
    <t>总建筑面积5.38万平方米</t>
  </si>
  <si>
    <t>湛江晟安投资有限公司</t>
  </si>
  <si>
    <t>廉江市佳和街公共租赁住房工程项目</t>
  </si>
  <si>
    <t>廉江市佳和街公共租赁住房工程项目分两期实施，总用地面积共12126.05平方米，总建筑面积53668.15平方米，建4栋644套公共租赁住房。其中一期建设公共租赁住房3栋，楼高24-26层，共500套，总建筑面积41107平方米；二期建设公共租赁住房1栋，共144套，建筑面积约12561.15平方米。配套建设小车停车位和非机动车停车位875个。项目收入包括：住房出租、临街店铺出租、停车出租、广告出租、充电桩、物业等收入。</t>
  </si>
  <si>
    <t>湛江市廉江茗皇茶叶展销流通交易中心建设项目</t>
  </si>
  <si>
    <t>规划用地面积40.22亩，总建筑面积34298.8平方米。建设茶叶交易区、茶叶精加工厂、农特产品交易区、冷链仓储物流区、农业会展中心、农产品检测中心、茶叶暨农产品电子商务中心等。</t>
  </si>
  <si>
    <t>广东茗皇茶业有限公司</t>
  </si>
  <si>
    <t>廉江市农业农村局</t>
  </si>
  <si>
    <t>建硕名邸</t>
  </si>
  <si>
    <t>总建筑面积为3.67万平方米</t>
  </si>
  <si>
    <t>廉江市腾达投资置业有限公司</t>
  </si>
  <si>
    <t>青平镇</t>
  </si>
  <si>
    <t>廉江市养殖场及江河水质智慧监管平台项目</t>
  </si>
  <si>
    <t>1.廉江市养殖场智慧监管平台，建设内容包括305个养殖场的检测杆站、智能数字平台、养殖排污监管系统以及廉江市智慧城市环保专题APP养殖排污监管主题改造；2.廉江市水质自动监测站系统，建设内容包括51座户外小型水质自动监测站和一体化雨量监测站以及水环境监测预警管理平台；3.智能数字平台，建设内容包括人工智能视频分析平台、物联网平台和业务平台；4.网络系统建设、信创云的升级改造、数据资源规划建设以及安全防护体系安全建设等内容。</t>
  </si>
  <si>
    <t>湛江市生态环境局廉江分局</t>
  </si>
  <si>
    <t>各镇街</t>
  </si>
  <si>
    <t>廉江市自然资源全域智能监测预警应用平台建设项目</t>
  </si>
  <si>
    <t>1.部署350套高清摄像机及其配套设施、5套智能无人机对耕地进行监管、15套热成像双光谱重载云台摄像机、15套岸基雷达及5套监测观测站对海洋进行监管、20套热成像双光谱重载云台摄像机、15套生态因子监测仪、20套虫情监测设备、15台红外相机监测、15台单兵对森林资源进行监管;2.搭建传输网络系统；3.整体应用平台、后台设施设备、系统安全等建设；4.指挥平台等监控设备及其配套工程。</t>
  </si>
  <si>
    <t>廉江市自然资源局</t>
  </si>
  <si>
    <t>廉江市启越华府</t>
  </si>
  <si>
    <t>总建筑面积约2.8万平方米</t>
  </si>
  <si>
    <t>廉江市华凯企业管理有限公司</t>
  </si>
  <si>
    <t>廉江市明滟湾华府</t>
  </si>
  <si>
    <t>总建筑面积为3.18万平方米</t>
  </si>
  <si>
    <t>长程控股（广东）有限公司</t>
  </si>
  <si>
    <t>河唇镇</t>
  </si>
  <si>
    <t>廉江市乐汇大厦项目</t>
  </si>
  <si>
    <t>总建筑面积1.96万平方米</t>
  </si>
  <si>
    <t>廉江市乐汇农庄有限公司</t>
  </si>
  <si>
    <t>（四）交通项目(4项)</t>
  </si>
  <si>
    <t>国道G325线廉江向阳村至青平段改建工程项目</t>
  </si>
  <si>
    <t>全长56.002公里，是横贯廉江市中部东西的主干线，设计时速80Km/h，双向四车道一级公路标准，路基宽度25.5米。</t>
  </si>
  <si>
    <t>2022-2029</t>
  </si>
  <si>
    <t>路基工程、桥梁工程</t>
  </si>
  <si>
    <t>湛江市公路事务中心</t>
  </si>
  <si>
    <t>廉江市公路事务中心</t>
  </si>
  <si>
    <t>石城、河唇、吉水、石岭、雅塘、青平等镇</t>
  </si>
  <si>
    <t>兰海高速公路龙头沙港互通立交青平连接线工程项目</t>
  </si>
  <si>
    <t>路程全长7.6公里。</t>
  </si>
  <si>
    <t>青平镇人民政府</t>
  </si>
  <si>
    <t>省道S388线石角镇滑石厂至和寮镇段改建工程项目</t>
  </si>
  <si>
    <t>项目起点位于廉江石角滑石厂，起点桩号为K139+176，与规划省道293（原县道X672）相交，经过环下村、丹兜村、竹寨村、塘拱村，终点位于和寮镇，并与规划县道X679（新兴大道）相交，终点桩号为K153+111.843。</t>
  </si>
  <si>
    <t>石角镇、和寮镇</t>
  </si>
  <si>
    <t>省道S388线塘蓬镇白坟坡至和寮路口段改建工程项目</t>
  </si>
  <si>
    <t>项目起点位于起于塘蓬镇白坟坡，养护桩号为K159+509，途经黄教村、大和垌、同留村、及三元塘村，终点为廉江市塘蓬镇区，终点桩号为K166+688.436（与省道S287相交）。</t>
  </si>
  <si>
    <t>塘蓬镇、和寮镇</t>
  </si>
  <si>
    <t>（五）社会事业项目(6项)</t>
  </si>
  <si>
    <t>广东文理职业学院专科升本科项目（二期）</t>
  </si>
  <si>
    <t>总建筑面积73万平方米，建设实训大楼、教学大楼、学生公寓、饭堂及配套设施。</t>
  </si>
  <si>
    <t>2007-2026</t>
  </si>
  <si>
    <t>广东文理职业学院</t>
  </si>
  <si>
    <t>廉江市教育局</t>
  </si>
  <si>
    <t>湛江广东文理职业学院奥克体育中心项目</t>
  </si>
  <si>
    <t>建设体育主场馆、综合体育馆、劳丽诗跳水馆、射击馆、网球馆、篮球馆等，建筑总面积18.5万平方米。</t>
  </si>
  <si>
    <t>2019-2028</t>
  </si>
  <si>
    <t>廉江市医共体建设暨防控体系能力提升工程项目</t>
  </si>
  <si>
    <t>1.廉江市医共体提升建设项目：新建廉江市基层医疗卫生机构，装修业务用房，购置相关医疗设备器械；建设廉江医共体信息化平台。2.廉江市防控能力提升项目：新建廉江市大型专用隔离点工程；建设廉江市横山镇方舱医院，横山三中原有建筑改造成医务区功能用房；采购救护车。</t>
  </si>
  <si>
    <t>廉江市卫生健康局</t>
  </si>
  <si>
    <t>罗州街道</t>
  </si>
  <si>
    <t>廉江市实验学校中学部建设项目</t>
  </si>
  <si>
    <t>规划用地面积250多亩，每年级40班共120个班，学生6000人。</t>
  </si>
  <si>
    <t>2022-2027</t>
  </si>
  <si>
    <t>廉江市实验学校</t>
  </si>
  <si>
    <t>廉江市养老院建设工程</t>
  </si>
  <si>
    <t>项目总占地面积为36769.76平方米，规划新建7栋养老楼，规划新建面积为40643.52平方米，加建和修缮面积为5295.64平方米；规划新增床位1679张，旧楼适老化改造床位280张，升级改造后总床位1959张。</t>
  </si>
  <si>
    <t>廉江市民政局</t>
  </si>
  <si>
    <t>横山、营仔、良垌、青平、河唇、吉水、石颈等镇</t>
  </si>
  <si>
    <t>廉江市人民医院医技综合楼配套电力增容和污水处理扩容工程及医疗设备设施采购项目</t>
  </si>
  <si>
    <t>项目总建筑面积2300平方米，主要建设内容有：电力增容工程，污水处理工程，医疗设备采购，医疗专项设施工程。其中医疗专项设施工程含二次装修工程、水电安装工程、弱电智能化安装工程、医疗气体工程、自控工程、暖通工程、医疗设施安装、箱式物流工程等。</t>
  </si>
  <si>
    <t>设备</t>
  </si>
  <si>
    <t>廉江市人民医院</t>
  </si>
  <si>
    <t>（六)农业项目(8项)</t>
  </si>
  <si>
    <t>广东省廉江市石岭镇（合江村等）全域土地综合整治（国家级试点）项目</t>
  </si>
  <si>
    <t>石岭镇全域土地综合整治项目以镇区及合江村等15条行政村作为整治范围。项目主要建设内容包括:垦造水田约为3333333.33平方米;生态农田连片整治约为1333333.33平方米;拆旧复垦约为98920.00平方米;生态护岸修复10公里;乡村道路连通与治理115公里以及相关配套内容。</t>
  </si>
  <si>
    <t>种植</t>
  </si>
  <si>
    <t>廉江市土地整理中心</t>
  </si>
  <si>
    <t>石岭镇</t>
  </si>
  <si>
    <t>廉江市国家储备林基地建设项目（首期）</t>
  </si>
  <si>
    <t>林地总规模为15万亩，其中项目建设期内集约人工造林40200亩，改培规模84600亩，中幼林抚育规模25200亩。</t>
  </si>
  <si>
    <t>中林（广东）林业发展有限公司</t>
  </si>
  <si>
    <t>塘蓬、河唇、石岭、和寮、车板等镇</t>
  </si>
  <si>
    <t>廉江市农村生活污水处理设施及配套管网建设工程项目</t>
  </si>
  <si>
    <t>新增建设农村生活污水治理设施452个，新增管网长度600千米，新增生活污水处理能力1.6万吨/日。完善农村生活污水治理设施575个，完善管网长度800千米，使2万吨/日的生活污水处理能力正常运行。</t>
  </si>
  <si>
    <t>廉江市北部山区（塘蓬镇、和寮镇）乡村特色产业振兴示范带基础设施建设工程项目</t>
  </si>
  <si>
    <t>建设塘蓬镇、和寮镇两镇镇域产业示范基地基础及配套工程：一是建设高价值农作物等特色产业示范基地共10000亩；二是双峰嶂、仙人嶂等旅游基础设施建设421800平方米；三是配套基础设施建设，道路130公里、给排水工程10公里；四是垦造水田4000亩、拆旧复垦200亩；五是生态修复工程285亩。</t>
  </si>
  <si>
    <t>土建、种植</t>
  </si>
  <si>
    <t>塘蓬镇人民政府</t>
  </si>
  <si>
    <t>塘蓬镇人民政府、和寮镇人民政府</t>
  </si>
  <si>
    <t>廉江市河唇镇乡村振兴连片连线特色示范带建设项目</t>
  </si>
  <si>
    <t>主要建设内容包括新屋仔村花街、河新路鱼头汤一条街、S293省道沿线、杨桃沟景区及新风大道等8个建设项目的车行道路面修复、人行道整治、店招整治、沿街广告牌整治、党建及乡村振兴宣传栏改造、生态停车场、特色民宿改造等。</t>
  </si>
  <si>
    <t>河唇镇人民政府</t>
  </si>
  <si>
    <t>湛江市廉江市湛江鸡产业园项目</t>
  </si>
  <si>
    <t>围绕湛江鸡品种培育、屠宰加工、科技研发、文旅科普、生态农业、综合服务等6大功能板块，打造一二三产业融合发展样本。</t>
  </si>
  <si>
    <t>土建、养殖</t>
  </si>
  <si>
    <t>石城、石颈、石角、石岭、良垌、营仔等镇</t>
  </si>
  <si>
    <t>廉江市高桥镇乡村振兴连片连线特色示范带建设项目</t>
  </si>
  <si>
    <t>廉江市高桥镇乡村振兴连片连线特色示范带建设项目主要建设内容包括镇区道路环境基础设施配套、红树林生态园建设、红树林片区村庄道路提升、文化教育长廊建设及东坡井遗产保护等。第二期主要建设内容包括红火高桥市场，红树林种苗繁育基地，红树林片区村庄道路提升等。</t>
  </si>
  <si>
    <t>高桥镇人民政府</t>
  </si>
  <si>
    <t>高桥镇</t>
  </si>
  <si>
    <t>良垌镇新华村委会石盘仔村土地与房屋征收拆迁安置项目</t>
  </si>
  <si>
    <t>新村场选址在新华原粮所后背岭，总面积100亩。</t>
  </si>
  <si>
    <t>2023-2028</t>
  </si>
  <si>
    <t>良垌镇人民政府</t>
  </si>
  <si>
    <t>良垌镇</t>
  </si>
  <si>
    <t>（七）水利项目(7项)</t>
  </si>
  <si>
    <t>廉江河综合治理工程新村电站片项目</t>
  </si>
  <si>
    <t>河道疏浚与清障、堤防及护岸、新建与拆除重建穿堤建筑物、拆除重建桥梁、拆除重建水闸、新建泵站、新建新村电站、新建综合管廊工程和生态修复。</t>
  </si>
  <si>
    <t>土建、河道疏浚</t>
  </si>
  <si>
    <t>廉江市水务投资有限公司</t>
  </si>
  <si>
    <t>城南街道、罗州街道、石城镇</t>
  </si>
  <si>
    <t>廉江市木岭水闸重建项目</t>
  </si>
  <si>
    <t>拆除重建木岭水闸、发电厂房、通航孔及引水渠等，重建管理房，扩建进场公路。</t>
  </si>
  <si>
    <t>廉江市营仔河水闸灌区续建配套与节水改造工程项目</t>
  </si>
  <si>
    <t>改造干、支渠道7条，总计长度27.095千米；整修斗渠、排水渠22条，总计长度27.619千米；拆除重建及新建渠系建筑物共计367座（节制闸、分水闸、放水涵、倒虹吸、简易交通桥、行人桥等）；拆除重建管理房及管理房维修；工程信息化建设。</t>
  </si>
  <si>
    <t>廉江市九洲江流域工程管理局</t>
  </si>
  <si>
    <t>营仔镇、安铺镇</t>
  </si>
  <si>
    <t>廉江河综合治理工程西瓜坡电站片项目</t>
  </si>
  <si>
    <t>本工程起点为廉江河北部湾大道，终点大岭脚，本工程段长3.5公里，改建西瓜坡水闸1座，新建或改建穿堤建筑物13座，其中，排水涵6座、排水闸7座，新建溢流堰和枯水期补水工程，新建改建堤防6.752公里，新建跨河人行桥1座、车行桥1座，配套新建2处驿站、3处停车场及配套设施建设。</t>
  </si>
  <si>
    <t>廉江市武陵水库灌区续建配套与节水改造工程项目</t>
  </si>
  <si>
    <t>建设渠道包括6条干渠及6条支渠。本工程渠道全长75.08千米，渠岸总长150.18千米，其中保留衬砌段55.04千米，拆除重建衬砌段38.03千米，新建衬砌段50.65千米，其它较长暗涵及渠道途经水库段6.44千米。本工程涉及改造灌排建筑物共计599座，改造后武陵水库灌区灌溉面积为11万亩，灌溉设计保证率为P=90%。</t>
  </si>
  <si>
    <t>廉江市武陵水库管理处</t>
  </si>
  <si>
    <t>廉江市安铺镇输水储水网络建设工程</t>
  </si>
  <si>
    <t>清淤水库2宗（黄盆山、白沙河水库）、清淤加固8宗山塘；新建引水管道2.245千米，改造渠道17.334千米，渠道总长19.579千米；清淤整治河道19.8千米，碧道工程建设7.3千米；新建1座灌溉引水泵站，改造2座灌溉泵站；新建引水涵闸1座、重建涵闸1座；改造水陂4座。</t>
  </si>
  <si>
    <t>廉江市石角镇污水截流及环境整治工程项目</t>
  </si>
  <si>
    <t>建设石角圩镇区路段、镇区-中间车村、稔子坝村-山角村的截污工程管网共10234米，建设污水提升泵站2座、消能井1座及事故安全池2座，收集生活污水并排向已建成的廉江市石角镇污水处理厂，提高污水收集率及处理率；建设截污堤岸1373米及其他环境整治工程；建设停车位约120个及充电桩36套。</t>
  </si>
  <si>
    <t>石角镇人民政府</t>
  </si>
  <si>
    <t>石角镇</t>
  </si>
  <si>
    <t>（八）能源项目（11项）</t>
  </si>
  <si>
    <t>广东廉江核电项目一期工程</t>
  </si>
  <si>
    <t>规划建设6台核电机组（2×CAP1000+4×CAP1400），分期建设，装机容量共计862万千瓦，总投资1300亿元。一期工程建设2×1250MW容量CAP1000三代核电机组。</t>
  </si>
  <si>
    <t>国核湛江核电有限公司</t>
  </si>
  <si>
    <t>廉江市发展和改革局</t>
  </si>
  <si>
    <t>车板镇、高桥镇</t>
  </si>
  <si>
    <t>中城廉江坡尾200MW农光互补项目</t>
  </si>
  <si>
    <t>200MW的农光互补光伏发电站、220KV升压站、220KV送出线路及其配套设施。</t>
  </si>
  <si>
    <t>湛江市阳旭新能源有限公司</t>
  </si>
  <si>
    <t>中城廉江上阁垌180MW农光互补项目</t>
  </si>
  <si>
    <t>180MW的农光互补光伏发电站、220KV升压站、220KV送出线路及其配套设施。</t>
  </si>
  <si>
    <t>湛江市阳泽新能源有限公司</t>
  </si>
  <si>
    <t>廉江市良垌象路120兆瓦农光互补项目</t>
  </si>
  <si>
    <t>新建120MW的农光互补光伏发电站、110KV升压站、110KV送出线路及其配套设施。</t>
  </si>
  <si>
    <t>廉江市坤阳新能源科技有限公司</t>
  </si>
  <si>
    <t>湛江220千伏石城输变电工程项目</t>
  </si>
  <si>
    <t>新建220千伏石城变电站，远景规模为4台180兆伏安主变、220千伏出线8回、110千伏出线14回、10千伏出线30回，每台主变低压侧装设5组电容器。本期建设2台180兆伏安主变、220千伏出线4回、110千伏出线6回、10千伏出线20回，每台主变低压侧装设5组8兆乏电容器。</t>
  </si>
  <si>
    <t>土建、电网铺设</t>
  </si>
  <si>
    <t>廉江供电局</t>
  </si>
  <si>
    <t>廉江市百千万工程新型城镇化配电网示范区专项新建线路配套项目</t>
  </si>
  <si>
    <t>1.百千万工程示范镇、乡村特色产业振兴示范带建设项目：110kV高桥站新建10kV高龙线工程、110kV官渡变电站10kV那黎线新建工程、110kV合江变电站10kV合山线新建工程、110kV合江变电站10kV龙江线新建工程等25新建及配套工程；2.乡村振兴连片连线特色示范带建设项目：110kV高桥变电站10kV红寨线新建工程、110kV红花岭站新建10kV廉新线工程、110kV新民变电站10kV孔西线新建工程、110kV新民变电站10kV新二线新建工程等9个新建工程3.助力新能源产业高质量发展项目：横山供电所廉江市绿色东方新能源有限公司10kV业扩配套工程。</t>
  </si>
  <si>
    <t>湛江供电局</t>
  </si>
  <si>
    <t>廉江市百千万工程新型城镇化配电网示范区专项新建台区配套项目</t>
  </si>
  <si>
    <t>新建廉江大道北路等198个台区</t>
  </si>
  <si>
    <t>湛江110千伏石材输变电工程项目</t>
  </si>
  <si>
    <t>新建110千伏石材变电站，最终主变容量12万千伏安，本期主变容量4万千伏安；新建110千伏线路长约88公里。</t>
  </si>
  <si>
    <t>电网铺设</t>
  </si>
  <si>
    <t>廉江市良垌镇30MW屋顶分布式光伏发电项目</t>
  </si>
  <si>
    <t>本项目拟利用良垌镇内可利用屋顶建设分布式光伏发电（建设地址具体村庄由镇政府协助确定），利用面积35万平方米，总装机容量30MW，预计发电量4116万度，所发电量全额上网。</t>
  </si>
  <si>
    <t>设备安装</t>
  </si>
  <si>
    <t>广东曜电新能源科技有限公司</t>
  </si>
  <si>
    <t>110千伏新民输变电工程项目</t>
  </si>
  <si>
    <t>新建110千伏新民变电站，最终主变容量12万千伏安，本期主变容量4万千伏安；新建110千伏线路长约2×24公里。</t>
  </si>
  <si>
    <t>湛江110千伏雅塘输变电工程项目</t>
  </si>
  <si>
    <t>新建110千伏雅塘变电站，最终主变容量12千伏安，本期主变容量4万千伏安；新建110千伏线路长约2x16公里。</t>
  </si>
  <si>
    <t>2021-2025</t>
  </si>
  <si>
    <t>雅塘镇</t>
  </si>
  <si>
    <t>二、新开工（49项）</t>
  </si>
  <si>
    <t>(一)工业项目（20项）</t>
  </si>
  <si>
    <t>广东汇洲纸业有限公司建设50万吨/年废纸再生造纸项目</t>
  </si>
  <si>
    <t>规划用地面积232.11亩，总建筑面积88360平方米。主要工程为废纸处理车间、造纸车间（年产20万吨幅宽5.6米车速900米/分瓦楞纸生产线和30万吨箱板纸生产线）、动力车间（200t/h锅炉及27MW发电机组），建有日处理量达1万立方米的污水处理系统，投产后预计年产量50万吨，实现产值35亿元、税收1.48亿元。</t>
  </si>
  <si>
    <t>2025-2028</t>
  </si>
  <si>
    <t>广东汇洲纸业有限公司</t>
  </si>
  <si>
    <t>湛江港鸿基国际产业城</t>
  </si>
  <si>
    <t>规划用地206.11亩，总建筑面积约43万平方米，共34栋高标厂房、2栋配套设施和2栋高级公寓。</t>
  </si>
  <si>
    <t>湛江市港弘基投资发展有限公司</t>
  </si>
  <si>
    <t>廉江美迦智创园项目</t>
  </si>
  <si>
    <t>规划用地面积约104亩，总建筑面积约150000平方米，分两期建设：一期建设30栋生产厂房、综合配套用房、配电房、垃圾房等；二期建设10栋生产厂房。</t>
  </si>
  <si>
    <t>浙江民营投资企业联合会</t>
  </si>
  <si>
    <t>广东省湛江钢铁加工物流园区建设项目</t>
  </si>
  <si>
    <t>规划用地面积约270亩，项目一期建设为130亩，主要建设发展集钢铁、各种金属加工、贸易、物流配送的集散地。</t>
  </si>
  <si>
    <t>广东骏冠钢业有限公司</t>
  </si>
  <si>
    <t>廉江市星航智能注塑机生产项目</t>
  </si>
  <si>
    <t>规划用地面积约50亩，首期建筑物基底占地面积5326.8平方米，建筑面积9228平方米，专业生产制造高端注塑机。</t>
  </si>
  <si>
    <t>东莞市君业塑胶制品有限公司</t>
  </si>
  <si>
    <t>湛江市大宏鹰包装材料生产项目</t>
  </si>
  <si>
    <t>规划用地面积约70亩，总建筑面积47000平方米，其中生产产车间及仓库40000平方米，综合办公楼(含职工宿舍、食堂等)7000平方米，其余为道路、绿化、堆场及停车等用地。项目生产规模为年生产2亿平方纸板、纸箱、彩箱、彩盒。</t>
  </si>
  <si>
    <t>湛江大宏鹰包装材料有限公司</t>
  </si>
  <si>
    <t>良垌工业园</t>
  </si>
  <si>
    <t>廉江市漓源年产36万吨饲料项目</t>
  </si>
  <si>
    <t>项目规划用地面积约42亩，总建筑面积约19800平方米，主要建设饲料加工区，生产能力15TH全价配合饲料生产线3条，年产饲料生产能力满产后达到36万吨。（企业：生产车间5层楼，3个仓库，办公楼5层楼含宿舍）</t>
  </si>
  <si>
    <t>湛江柳丰农牧科技有限公司</t>
  </si>
  <si>
    <t>塘蓬镇石宁矛头坑矿区饰面用花岗岩矿资源开采</t>
  </si>
  <si>
    <t>生产饰面用花岗岩过程中产生的边角料408.65万立方米，边角料可作为建筑用花岗岩综合利用。矿山生产建设规模为饰面用花岗岩荒料10万立方米/年（荒料量），总服务年限18年。</t>
  </si>
  <si>
    <t>2025-2042</t>
  </si>
  <si>
    <t>广东聚鑫矿业有限公司</t>
  </si>
  <si>
    <t>广东供销天业（廉江）冷链物流产业园项目</t>
  </si>
  <si>
    <t>规划用地面积约50亩，建设内容为打造集冷链仓储服务、农产品加工贸易、商务展示的多元化冷链物流服务平台。以冷链仓储和农产品加工贸易功能为主，商务办公、基本生活配套为辅的一体化冷链物流产业园区。</t>
  </si>
  <si>
    <t>广东天廉冷链物流有限公司</t>
  </si>
  <si>
    <t>廉江市供销合作联社</t>
  </si>
  <si>
    <t>广东艺腾科技有限公司产1500吨聚芳醚砜树脂项目</t>
  </si>
  <si>
    <t>规划用地面积约48亩，总建筑面积32824平方米，其中：规划建设主体工程32000平方米，项目规划绿化面积4800平方米。</t>
  </si>
  <si>
    <t>广东艺腾科技有限公司</t>
  </si>
  <si>
    <t>广东诚骏铝制品配套件制造项目</t>
  </si>
  <si>
    <t>规划用地面积约35亩，拟设智能自动化生产线16条，半自动化加工生产线8条；主要建设内容包括：规划建设面积20000平方米的生产制造车间、8000平方米仓库等。</t>
  </si>
  <si>
    <t>广东诚骏智能科技有限公司</t>
  </si>
  <si>
    <t>华霸智能电机制造项目</t>
  </si>
  <si>
    <t>规划用地面积约26亩，项目将在原有生产基地的基础上，新建厂房等设施，规划总建筑面积36880平方米，其中生产车间26000平方米，仓储7385平方米，综合办公楼1830平方米，生活设施1665平方米，并建设相关配套辅助工程。</t>
  </si>
  <si>
    <t>华霸智能科技有限公司</t>
  </si>
  <si>
    <t>塘蓬镇坭浪村蛇坡村矿区饰面用花岗岩矿资源开采</t>
  </si>
  <si>
    <t>生产饰面用花岗岩过程中产生的边角料254.29万立方米，边角料可作为建筑用花岗岩综合利用。剥离总量为82.94万立方米。矿山生产建设规模为饰面用花岗岩荒料8万立方米/年（荒料量），总服务年限11年。</t>
  </si>
  <si>
    <t>2025-2035</t>
  </si>
  <si>
    <t>廉江市汇能矿业有限公司</t>
  </si>
  <si>
    <t>广东佳好制冷设备制造项目</t>
  </si>
  <si>
    <t>规划用地面积约20亩，计划建设两栋厂房，两条生产线，总建筑面积31600平方米，其中工厂面积30000平方米、配电房60平方米、垃圾房30平方米。</t>
  </si>
  <si>
    <t>广东佳好智能科技有限公司</t>
  </si>
  <si>
    <t>廉江市诚隆铝业生产项目</t>
  </si>
  <si>
    <t>规划用地面积约30亩，计划投入智能自动化生产线16条，半自动化加工生产线8条；计划建设生产制造车间20000平方米、仓库8000平方米、产品展示厅500平方米、综合办公室宿舍楼3500平方米、生活及工业污水处理设施1000平方米和物品存集场2000平方米。</t>
  </si>
  <si>
    <t>广东廉江市诚隆铝业有限公司</t>
  </si>
  <si>
    <t>东升农场塘蓬分场七队建筑用花岗岩、饰面用花岗岩矿资源开采</t>
  </si>
  <si>
    <t>矿山生产建设规模为建筑用花岗岩40万立方米/年，饰面用花岗岩15万立方米/年（折合荒料4.75万立方米/年），总服务年限10年。</t>
  </si>
  <si>
    <t>2025-2034</t>
  </si>
  <si>
    <t>湛江茂达项目投资有限公司</t>
  </si>
  <si>
    <t>广东中用智能科技有限公司冷气管道生产制造项目</t>
  </si>
  <si>
    <t>规划用地面积约15亩，总建筑面积26500平方米，其中建设厂房面积20594平方，办公配套设施3979平方米。</t>
  </si>
  <si>
    <t>广东中用智能科技有限公司</t>
  </si>
  <si>
    <t>广东湛绿大米产业园项目</t>
  </si>
  <si>
    <t>规划用地面积约66亩。建好4万和6万吨冷库，建好1万吨原粮（稻谷）常温储备仓库，日产120吨优质大米产能加工，5千吨大米常温储备库。</t>
  </si>
  <si>
    <t>广东湛绿农业科技开发有限公司</t>
  </si>
  <si>
    <t>横山镇人民政府</t>
  </si>
  <si>
    <t>廉江市致一科技有限公司竹产品研发制造基地项目</t>
  </si>
  <si>
    <t>规划用地面积约26亩，项目分两期进行投资，主要建设建造竹木研发中心，竹木文化展示中心、营运中心、跨境电商平台、办公楼以及生活设施约17000平方米。</t>
  </si>
  <si>
    <t>湛江市致一科技有限公司</t>
  </si>
  <si>
    <t>湛江市环治环保服务有限公司医疗废弃物环保处置项目</t>
  </si>
  <si>
    <t>项目以医疗废物收运、处置、尾气处理、污水处理、管理设施、处理后医疗废物填埋、配电等。处理廉江市市医疗废物清运量10000公斤/日，高温热解汽化焚烧集中处理量10000公斤/日。</t>
  </si>
  <si>
    <t>湛江环治科技实业有限公司</t>
  </si>
  <si>
    <t>(二)城市建设项目
(10项)</t>
  </si>
  <si>
    <t>佛山顺德（廉江）产业转移工业园沙塘片区基础设施及标准厂房建设工程项目</t>
  </si>
  <si>
    <t>建设标准化厂房，占地面积33000平方米，建筑面积66000平方米；建设园区道路共20505米及附属市政给水、排水、污水及通信管线；对岭发路至石岭高速口路段进行改造，包括旧路处治、旧路拓宽、加铺基层及沥青路面等，改造长度3380米；110KV高压线迁改1000米；建设污水处理厂，处理量5000t/d；场地平整工程，处理面积为330385平方米；屋顶光伏设施装机量1540kW；停车位400个，配套120个充电桩。</t>
  </si>
  <si>
    <t>湛江廉江高新技术产业开发区良垌片区基础设施及标准厂房建设项目</t>
  </si>
  <si>
    <t>建设标准厂房，总用地面积18750平方米，总建筑面积75000平方米；建设园区道路3203米及附属市政给水、排水、污水及通信管线各3203米；建设良垌产业园污水处理厂，处理规模为2500t/d；建设特勤消防站建筑面积5600平方米；建设园区道路配套公共服务设施用地面积13290平方米，总建筑面积10500平方米；场地平整工程，场地处理面积为353023平方米；屋顶光伏装机量1312.5kW；停车位225个，配备68套充电桩。</t>
  </si>
  <si>
    <t>廉江市罗州老旧城区新型城镇化提升改造项目</t>
  </si>
  <si>
    <t>主要以老旧建筑修缮与修补城市功能，完善区域社会配套设施，优化周边基础公共服务配套布局，重新规划老旧街区功能及业态，拆除老旧危房。以提升区域活力，突出街区文化内涵，改善群众生活品质为原则，新增社会配套设施、保护与建设文化建筑、建筑拆除与重建、改造道路与交通、功能与业态规划。</t>
  </si>
  <si>
    <t>廉江市罗州街道办事处</t>
  </si>
  <si>
    <t>廉江市公共智能充电基础设施建设项目建设工程</t>
  </si>
  <si>
    <t>新建新能源汽车公共充电基础设施1671套120kw双枪直流充电桩(共覆盖3434个充电停车位)，并配置相应的变压设备、充电站集群监控管理系统、消防设备及电站配套设施。</t>
  </si>
  <si>
    <t>廉江市廉通投资有限公司</t>
  </si>
  <si>
    <t>廉江东部农村一二三产业融合项目</t>
  </si>
  <si>
    <t>通过整合廉江市东部地区热带水果特色农业资源，建设集种植、展销、研学于一体的一二三产业融合发展示范带，促进廉江东部农业高质量发展。项目建设总面积66.7万平方米，建设内容包括沙田仔热带水果产研一体化示范区6.6万平方米、谢鞋山荔枝产品展销区11.85万平方米、河唇热带水果产学研示范区20.65万平方米、后塘村农业文化体验基地1.6万平方米、特色产业配套基础设施提升工程（包含产业配套道路设施提升工程26万平方米、农村供水安全建设5.7公里、数字农业销售展销系统1套）、停车位300个及充电桩50个。</t>
  </si>
  <si>
    <t>土建、道路建设</t>
  </si>
  <si>
    <t>廉江市绿色旅游投资有限公司</t>
  </si>
  <si>
    <t>良垌镇、河唇镇、石城镇、罗州街道</t>
  </si>
  <si>
    <t>廉江市千年茶乡三产融合示范区基础设施建设工程项目</t>
  </si>
  <si>
    <t>以茶园为依托，建设以种茶、采茶、体验、旅游、交流、研究为一体的三产融合综合体。规划总用地面积4530亩，主要建设：特色茶乡种植区（升级改造）4354.5亩，助农茶产品展销区（改造）10000平方米，茶文化展示区25000平方米，茶文化研学区63000平方米，茶文化研发区19000平方米，停车位500个，充电桩150支，以及场地内道路工程、给排水工程、消防工程等配套基础设施。</t>
  </si>
  <si>
    <t>长山镇人民政府</t>
  </si>
  <si>
    <t>长山镇</t>
  </si>
  <si>
    <t>合湛铁路廉江南站综合交通一体化工程</t>
  </si>
  <si>
    <t>1.站场范围内基础设施配套工程:交通接驳设施(含长途客运站:34000平方米、社会停车场+出租场站:17000平方米、配套公交场站:25000平方米)进出站匝道及相关配套附属工程等。
2.站场周边基础设施配套工程:站场周边基础设施配套工程包括站场周边道路(长约10公里)、站前广场(20000平方米)建设工程及土方工程等。3.增加站房面积4000平方米。</t>
  </si>
  <si>
    <t>廉江市新型基础设施及应用项目</t>
  </si>
  <si>
    <t>1.“粤治慧”11个专题优化改造；2.建设视频共享管理平台，具备10000路视频接入能力；3.建设融合通信平台，统一接入各类终端。4.建设城运事件管理平台，整合建设城运事件管理平台，并部署公安视频专网与政务外网之间的网闸等安全边界设备；5.升级人工智能管理平台；6.部署20套数字机器人；7.建设数字孪生平台，对全市21个镇街、398个村委范围的城区进行实景建模；8.数据治理平台，实现块数据治理；9.基础设施升级，在信创云的基础上扩容，及相关密码安全、网络安全服务。</t>
  </si>
  <si>
    <t>平台</t>
  </si>
  <si>
    <t>廉江市政务服务和数据管理局</t>
  </si>
  <si>
    <t>石岭镇典型镇建设项目</t>
  </si>
  <si>
    <t>升级改造基础设施，完善配套的教育、医疗、文体和绿化休闲设施，因地制宜建设冷链物流基地、综合产业园。</t>
  </si>
  <si>
    <t>石岭镇人民政府</t>
  </si>
  <si>
    <t>良垌现代产业园平坦片区</t>
  </si>
  <si>
    <t>建设良垌现代产业园平坦片区道路、土方等基础设施。</t>
  </si>
  <si>
    <t>（三)现代服务业项
(2项)</t>
  </si>
  <si>
    <t>星华腾阁</t>
  </si>
  <si>
    <t>总建筑面积5.81万平方米</t>
  </si>
  <si>
    <t>廉江市和隆置业有限公司</t>
  </si>
  <si>
    <t>永盛商业城项目</t>
  </si>
  <si>
    <t>总建筑面积1.5万平方米</t>
  </si>
  <si>
    <t>廉江市永盛置业投资有限公司</t>
  </si>
  <si>
    <t>（四）交通项目(2项)</t>
  </si>
  <si>
    <t>合湛铁路</t>
  </si>
  <si>
    <t>新建350公里/小时高速铁路40公里、设站一座。</t>
  </si>
  <si>
    <t>厦深铁路广东有限公司</t>
  </si>
  <si>
    <t>高桥、青平、营仔、横山等镇</t>
  </si>
  <si>
    <t>南湛高速（廉江段）</t>
  </si>
  <si>
    <t>路段全长约30.18公里</t>
  </si>
  <si>
    <t>广东省南粤交通投资建设有限公司</t>
  </si>
  <si>
    <t>廉江市交通运输局</t>
  </si>
  <si>
    <t>长山镇、石颈镇、石岭镇、</t>
  </si>
  <si>
    <t>（五）社会事业项目(2项)</t>
  </si>
  <si>
    <t>廉江市第十一中学（廉江中学共同体学校）</t>
  </si>
  <si>
    <t>规划在廉江市灯盏塘村北面地块新建廉江市第十一中学，占地面积约54亩，办学规模60个班，可提供优质初中学位3000个。</t>
  </si>
  <si>
    <t>廉江市第五中学游泳训练中心项目</t>
  </si>
  <si>
    <t>建设一个标准比赛场馆和一个训练馆，建筑面积约7200平方米。</t>
  </si>
  <si>
    <t>廉江市第五中学</t>
  </si>
  <si>
    <t>2024.11-2025.9</t>
  </si>
  <si>
    <t>（六)农业项目(4项)</t>
  </si>
  <si>
    <t>廉江市坤晟银河旅游风景区项目</t>
  </si>
  <si>
    <t>项目种植红枫木，规划用地面积399.6亩，建筑面积33300平方米，配套建设员工生活区、办公室、项目道路硬底化。</t>
  </si>
  <si>
    <t>廉江市坤晟旅游发展有限公司</t>
  </si>
  <si>
    <t>廉江市康正鸽业（青平）养殖基地项目</t>
  </si>
  <si>
    <t>规划用地面积286亩，规划建设生产设施建筑面积约为20万平方米，配套设施建筑面积为5000平方米。其中，机肥堆放棚4000平方米，低温仓储500立方，双层养殖棚20万平方米，建设完成有60万对种鸽栏，年产量1200万只肉鸽。</t>
  </si>
  <si>
    <t>广东润生农业集团有限公司</t>
  </si>
  <si>
    <t>广西优达农业技术有限公司澳洲坚果种植</t>
  </si>
  <si>
    <t>规划用地面积约4000亩，通过公司+农户的形式打造一个种植基地，投产后年产值约600万</t>
  </si>
  <si>
    <t>广西优达农业技术有限公司</t>
  </si>
  <si>
    <t>廉江市农业资源循环利用处理中心项目</t>
  </si>
  <si>
    <t>该项目主要利用节能环保锅炉技术和污水处理技术，自主研发“一种畜禽无害化处理系统”高温常压工艺，简称高温法，实现在病死动物无害化处理领域的高端站位。</t>
  </si>
  <si>
    <t>廉江侨银环保科技有限公司</t>
  </si>
  <si>
    <t>（七）能源项目（9项）</t>
  </si>
  <si>
    <t>廉江市百千万工程新型城镇化配电网示范区专项线路升级配套项目(2024年整线（成片）修理项目)</t>
  </si>
  <si>
    <t>1.110kV高桥变电站、长山变电站、营仔变电站、石岭变电站、青平变电站、良垌变电站、石岭变电站、飞鼠田变电站、横山变电站、廉江变电站、长廊变电站、安铺变电站、塘蓬变电站、高桥变电站、鱼窝变电站、河唇变电站等变电站10kV大修（供电能力提升）；2.220kV亭仔变电站那贺线大修（供电能力提升）、220kV廉江变电站10kV坡笪线西瓜坡公用台变等台区（深水垌村委会）大修（供电能力提升）；3.35kV石角变电站10kV河西线大修（供电能力提升）。</t>
  </si>
  <si>
    <t>湛江110千伏红花岭输变电工程项目</t>
  </si>
  <si>
    <t>1.变电站工程;新建110千伏红花岭变电站，全站按户内GIS设备建设；远景规模为3台63兆伏安主变、110千伏出线6回、10千伏出线48回，每台主变低压侧装设3组5兆乏电容器。2.线路工程;将廉江至长廊单回解口线路接入红花岭站，并将廉江至红花岭线路和红花岭至长廊线路原有导线更换为耐热导线，再由红花岭站分别新建1回线路接入廉江站和长廊站，形成红花岭站至廉江站、长廊站各双回110千伏线路：4;新建同塔四回架空线路长约4×1.0千米，导线截面采用400平方毫米。5;新建同塔双回架空线路长约2×2.69千米，导线截面采用400平方毫米。6;新建单回电缆线路廉江站侧进站长约1×0.2千米，长廊站侧进站长约1×0.1千米，利用预留电缆沟敷设电缆长度约1×1.818千米，电缆截面采用1200平方毫米；7.更换110千伏廉廊线导线段及预留回路增挂导线长约2×10.38千米，导线截面采用200平方毫米耐热导线；8.建设配套的通信光缆及二次系统工程。</t>
  </si>
  <si>
    <t>廉江市百千万工程新型城镇化配电网示范区专项新建线路配套项目（2025年）</t>
  </si>
  <si>
    <t>110kV红花岭站新建10kV红美线工程；110kV合江变电站10kV拓展线新建工程；220kV亭仔变电站10kV青塘线新建工程；塘蓬供电所110kV塘蓬变电站10kV塘蓬线F14新建供电所#2台区；110kV红花岭站新建10kV大贺线工程；110kV安铺站新建10kV安民线工程；110kV飞鼠田站10kV新建枫木林线工程；110kV合江站新建10kV合莲线工程；110kV合江站新建10kV花椒线工程；110kV横山站新建10kV草凌线工程；110kV横山站新建10kV绿城线工程；110kV安铺站新建10kV南环线工程；110kV安铺站新建10kV牛皮线工程；110kV高桥站新建10kV南衙线工程；110kV良垌站新建10kV蒲苏线工程；110kV青平站新建10kV白湖线工程；110kV新民站新建10kV丹竹塘线工程；110kV鱼窝站新建10kV园林线工程。</t>
  </si>
  <si>
    <t>湛江110千伏和寮输变电工程项目</t>
  </si>
  <si>
    <t>规划用地面积25亩；2台主变2*750MVA、110千伏同塔双回线路2*20kM、110千伏单回线路1*15kM，办公楼等。</t>
  </si>
  <si>
    <t>和寮镇</t>
  </si>
  <si>
    <t>湛江220千伏芷寮至浅水第二回线路工程</t>
  </si>
  <si>
    <t>拟建线路路径总长度约3.1千米，为500千伏芷寮站至廉江市良垌镇与化州市笪桥镇镇界。</t>
  </si>
  <si>
    <t>湛江110千伏横山站扩建第二台主变工程</t>
  </si>
  <si>
    <t>新建主变一台。</t>
  </si>
  <si>
    <t>湛江110千伏高桥站扩建第二台主变工程</t>
  </si>
  <si>
    <t>湛江110千伏营仔站扩建第二台主变工程</t>
  </si>
  <si>
    <t>湛江110千伏石岭站扩建第二台主变工程</t>
  </si>
  <si>
    <t>三、前期预备(53项)</t>
  </si>
  <si>
    <t>（一）工业项目(4项)</t>
  </si>
  <si>
    <t>廉江核电配套产业园</t>
  </si>
  <si>
    <t>总规划用地面积1万亩，首期规划2800亩。</t>
  </si>
  <si>
    <t>开展项目前期工作</t>
  </si>
  <si>
    <t>车板镇、高桥镇、青平镇</t>
  </si>
  <si>
    <t>廉江市装配式建筑绿色环保生态板材厂</t>
  </si>
  <si>
    <t>规划用地面积150亩，总建筑面积2.9万平方米。主要装修现有4栋房屋（其中厂房1栋），总建筑面积9000平方米；新建2栋厂房，15栋样板小别墅、1栋综合办公楼、1栋员工宿舍楼；改造升级原有1条生产线设备；全新购进2条进口生产线设备。</t>
  </si>
  <si>
    <t>广东六恒建装工程科技有限公司</t>
  </si>
  <si>
    <t>生产破壁料理机项目</t>
  </si>
  <si>
    <t>计划投资建设厂房、生产车间和仓储库房、购置生产加工设备和物流运输设备。</t>
  </si>
  <si>
    <t>2025-2025</t>
  </si>
  <si>
    <t>廉江市琦智电器有限公司</t>
  </si>
  <si>
    <t>石城镇人民政府</t>
  </si>
  <si>
    <t>廉江市兴旺农业发展有限公司农产品深加工项目</t>
  </si>
  <si>
    <t>项目生产规模为年生产2000万个番薯制品、500万斤荔枝加工。规划用地面积约60亩，总建筑面积40000平方米，其中生产产车间及仓库33000平方米，综合办公楼(含职工宿舍、食堂等)6000平方米，余为道路、绿化、堆场及停车等用地。</t>
  </si>
  <si>
    <t>开展前期工作</t>
  </si>
  <si>
    <t>廉江市兴旺农业发展有限公司</t>
  </si>
  <si>
    <t>（二）城市建设项目(9项)</t>
  </si>
  <si>
    <t>廉江市智创新区生态环境导向产城融合开发项目</t>
  </si>
  <si>
    <t>基础设施建设，旧城改造。</t>
  </si>
  <si>
    <t>2025-2030</t>
  </si>
  <si>
    <t>廉江市万亩植物园文旅综合体</t>
  </si>
  <si>
    <t>廉江万亩植物园位于廉江市城南，在市体育中心西南面，与碧桂园观澜府毗邻，园区以青建岭水库为中心区域，规划建设面积8000亩，其中陆地面积约7000亩，水体面积约1000亩，建设运动基地、主题民宿、无动力乐园、研学科普教育基地、休闲营地、美食中心、田园观光等内容，是一个集“生态、旅游、娱乐、休闲、生产”等功能于一体大型文旅综合体项目。同时配套收购1栋19层高酒店及裙房，打造成为集住宿、餐饮、会议、休闲、娱乐为一体的星级酒店。</t>
  </si>
  <si>
    <t>广州美雅旅游发展股份有限公司</t>
  </si>
  <si>
    <t>廉江市文化广电旅游体育局</t>
  </si>
  <si>
    <t>廉江市城北片区旅游基础设施提升工程（二期）</t>
  </si>
  <si>
    <t>廉江市城北片区旅游基础设施提升工程(二期)拟建设廉城慢行道路、栈道共约12公里，沿线新建生态主题休息站4个，新建游客活动中心6个，1个3000平方米的游客服务中心及5000平方米的非遗展厅，园区内新建公共停车位688个(其中汽车充电桩240个),大巴停车位16个；完善配套设施建设；新建1.48千米。</t>
  </si>
  <si>
    <t>廉江市自来水有限公司周边乡镇供水管网升级改造工程</t>
  </si>
  <si>
    <t>升级改造自来水管网设施约415千米，其中：DN300球墨铸铁管20千米；DN250PE塑料管20千米；DN200PE塑料管50千米；DN150PE塑料管60千米；DN100PE塑料管80千米；DN80PE塑料管85千米；DN50PE塑料管100千米。</t>
  </si>
  <si>
    <t>城区、石城、新民、石岭、吉水、河唇等镇</t>
  </si>
  <si>
    <t>廉江火车站站前地下停车场及配套建设工程</t>
  </si>
  <si>
    <t>廉江火车站站前地下停车场项目总用地面积12867.67平方米，包括：地下停车场、地上停车场共178个车位，配建50个充电桩、100个广告位，车行道路总长约320米以及相关配套排水、排污工程建设等。</t>
  </si>
  <si>
    <t>廉江市塘山岭风景区升级改造工程</t>
  </si>
  <si>
    <t>打造美食文化街一条，新建水上舞台一座，新建景区游乐配套设施和充电桩一批，</t>
  </si>
  <si>
    <t>——</t>
  </si>
  <si>
    <t>廉江市应急指挥部建设项目</t>
  </si>
  <si>
    <t>规划用地面积30亩，总建筑面积约7700平方米，主要建设应急指挥中心业务技术用房、市专业森林消防队营房、地下车库等功能建筑，以及营区训练场地、围墙等配套工程，并完成应急指挥信息化平台的建设。</t>
  </si>
  <si>
    <t>廉江市应急管理局</t>
  </si>
  <si>
    <t>廉江数字赋能政务能力提升项目</t>
  </si>
  <si>
    <t>1.基础设施补强建设；2.利用AI大模型提升政务服务市民体验和政务服务效能；3.“粤系列”廉江专区赋能，深化“粤省事”廉江专区服务，推动政务服务多渠道输出；4.打造政务智能预约系统，升级全市各级服务大厅、便民服务中心预约服务，深度融合全市预约资源；5.打造集约化的服务统一门户，聚焦企业、群众需求，全面整合全市各部门便民惠企的应用服务，进一步实现服务一站式办理。6.打造智能填报系统，利用光学字符识别（OCR）技术与自然语言处理（NLP）技术相结合，对服务事项的申请表单进行智能识别和预填7.构建城乡互动的基层治理和综治服务圈，通过打造居民自治平台、多端智能报表协作系统、全域数字档案系统等应用，促进城乡区域协调发展，助推基层工作减负增效，整体提升基层治理现代化能力；8.深挖数据价值，打造数据产品；9.打造区域“百千万”无人机智能巡检平台，对21个镇街增设一定数量的无人机设备，融合无人机调度、作业监控、AI智能分析算法等能力；10.建设廉江市节点督办平台。</t>
  </si>
  <si>
    <t>廉江市</t>
  </si>
  <si>
    <t>广东省航空护林站廉江基地项目</t>
  </si>
  <si>
    <t>规划用地面积60亩，总建筑面积8598.94平方米，远期规划建设综合楼、辅助用房、车库、露天停车场、埋地油罐区、临时停机坪、训练场及道路等。（1）拟建设广东省航空护林站廉江基地建设工程交通基础设施、基地设施和服务配套基础设施等，包括建设道路约4km(包括路基工程、路面工程、管网工程、交通工程等)（2）建设业务楼1560平方米、综合服务中心480平方米、器械库500平方米、辅助用房240平方米、车库240平方米、露天停车场450平方米、埋地油罐区70.2平方米、两个临时停机坪、无人机应急救援平台、以及训练场1个。</t>
  </si>
  <si>
    <t>(三)现代服务业项目
(7项)</t>
  </si>
  <si>
    <t>廉江市水泥厂片区三旧改造工程项目</t>
  </si>
  <si>
    <t>改造面积580亩，开发商住一体的综合性房地产项目。</t>
  </si>
  <si>
    <t>廉江市国有资产经营公司</t>
  </si>
  <si>
    <t>华源豪庭商业综合体项目</t>
  </si>
  <si>
    <t>拟建设商业广场及星级酒店，规划用地面积111.51亩，规划计容总建筑面积为110767.15平方米。</t>
  </si>
  <si>
    <t>广东恒通水泥有限公司</t>
  </si>
  <si>
    <t>蓝天商业综合体项目</t>
  </si>
  <si>
    <t>规划用地面积约25亩。将在廉江市高桥镇进行蓝天商业综合体项目的合作，项目将建设商住一体化的大型综合体，包含酒店、商住房等子项目。</t>
  </si>
  <si>
    <t>廉江市蓝天海鲜酒家</t>
  </si>
  <si>
    <t>物资局地块旧改项目</t>
  </si>
  <si>
    <t>拟建设城市综合体项目，占地面积25亩，融合住宅、商业、餐饮、休闲养生、娱乐、文化、教育等多项城市主要功能活动。</t>
  </si>
  <si>
    <t>廉江市旧畜牧局旧改项目</t>
  </si>
  <si>
    <t>拟建设城市综合体项目，占地面积4567平方米，融合住宅、商业、餐饮、休闲养生、娱乐、文化、教育等多项城市主要功能活动。</t>
  </si>
  <si>
    <t>廉江市粮食应急保障中心</t>
  </si>
  <si>
    <t>项目用地面积11275.60平方米，建筑面积4626.57平方米，项目大米应急储备量为8300吨，大米加工能力180吨/日，应急配送能力180吨/日。主要建设内容包括：粮食应急储备仓库3栋面积为2896.2平方米，大米应急加工1栋面积为674.37平方米，大米加工原料仓1栋面积为1056平方米，以及粮食储备、大米加工设备、应急配送设备采购和场地基础设施配套。</t>
  </si>
  <si>
    <t>廉江市粮食收储和物资储备中心</t>
  </si>
  <si>
    <t>廉江市绿洲水泥厂堆场项目</t>
  </si>
  <si>
    <t>拟建设30亩的标准厂房出租，引进投资额1000万元以上的企业入驻。</t>
  </si>
  <si>
    <t>廉江市罗洲企业管理服务中心</t>
  </si>
  <si>
    <t>（四）交通项目（9项）</t>
  </si>
  <si>
    <t>省道S388线萧屋至多浪段改建工程项目</t>
  </si>
  <si>
    <t>路线全长83.108公里，设计时速80Km/h，双向四车道一级公路标准，路基宽度25.5米。</t>
  </si>
  <si>
    <t>2026-2029</t>
  </si>
  <si>
    <t>车板、青平、石颈、和寮、长山、塘蓬、石角等镇</t>
  </si>
  <si>
    <t>湛江港廉江港区航道和码头项目</t>
  </si>
  <si>
    <t>规划建没2个一万吨级泊位和5个7万吨级泊位。拟将项目分期建设，一期按一万吨级航道和2个一万吨级泊位（水工结构预留七万吨级）建设，船只承潮通航，航道全长10.1km，航道通航宽度为190m，设计底标高为-8.8m，为1万吨级双向航道；依托现有渔港防波堤的良好沿海条件，新增布置2个一万吨级以下通用泊位，利用现有渔港后方陆域做堆场，设计年通过能力460万吨。</t>
  </si>
  <si>
    <t>省道S286线湛江至廉江新塘仔段新建工程</t>
  </si>
  <si>
    <t>全长30.578公里，路基宽度33.5米，设计时速100Km/h，一级公路标准</t>
  </si>
  <si>
    <t>石城镇、良垌镇</t>
  </si>
  <si>
    <t>广东滨海旅游公路（廉江段）</t>
  </si>
  <si>
    <t>全长48公里，4车道。</t>
  </si>
  <si>
    <t>2027-2030</t>
  </si>
  <si>
    <t>安铺、营仔、车板、高桥等镇</t>
  </si>
  <si>
    <t>省道S287线廉江市石岭镇至流江村段改建工程项目</t>
  </si>
  <si>
    <t>路线全长17.437公里，设计时速60Km/h，一级公路标准。</t>
  </si>
  <si>
    <t>国道G228线廉江石圭坡至广西交界山口段改建工程项目</t>
  </si>
  <si>
    <t>全长27.598公里，设计时速80Km/h，双向四车道一级公路标准。</t>
  </si>
  <si>
    <t>青平镇、高桥镇</t>
  </si>
  <si>
    <t>廉江市省道S287线塘蓬镇镇区段改线（新建）工程项目</t>
  </si>
  <si>
    <t>本项目推荐线K线路线起点位于南埇村，起点桩号为K8+685，途经石屋村、虾蚣埇、埇塘村、农民塘、三分塘、坡塘、牛过路村、塘面村、细厂村、上留村、八元塘村、大埇村、岭塘、凤居窝，终点位于塘蓬镇大塘头，终点桩号为K16+681.715，全长7.997公里。建设内容包括路基路面、桥涵、交叉工程、交通工程与沿线设施、临时工程等。采用双向四车道一级公路标准建设，路基宽度23.6m，新建中桥101.4m/2座，涵洞19道，挖方77.34万立方，填方69.76万立方。设置平面交叉工程31处。</t>
  </si>
  <si>
    <t>省道S293线廉江石角镇穿城段改建工程项目</t>
  </si>
  <si>
    <t>改建一级公路5公里，设计时速80Km/h，双向四车道。</t>
  </si>
  <si>
    <t>省道S287线廉江市化廉高速横山出口至兰海高速安铺出口段改建工程</t>
  </si>
  <si>
    <t>路线全长5.958公里，起点位于廉江市化廉高速横山出口(设计桩号为K58+771)，沿途经横山镇大岭、下塘、曲塘，终点位于廉江市兰海高速安铺出口(设计桩号为K64+729)。本项目为现状路提升改造，现状路为二级公路双向两车道、设计速度为60公里/小时、路基宽度12米，拟对该路段进行（改）扩建，采用一级公路（集散功能）标准，双向四车道，设计速度为60公里/小时，扩建后标准路基宽度为19.10米。</t>
  </si>
  <si>
    <t>（五）社会事业项目
（8项）</t>
  </si>
  <si>
    <t>廉江市生命文化纪念园</t>
  </si>
  <si>
    <t>规划用地面积约523亩（公益性公墓占地223亩，预计投资1.68亿元。经营性公墓占地300亩，预计投资2.85亿元。），包括：墓园服务中心，生命文化展厅，骨灰安放堂，落葬仪式厅（一期2个，三期2个）,中转驿站及公共卫生间（一期2个，二期3个，三期1个），配套建筑等，并配套建设道路、广场、管线、绿化景观、给排水、护坡及挡土墙等辅助工程。</t>
  </si>
  <si>
    <t>廉江市和寮老虎塘森林公园</t>
  </si>
  <si>
    <t>建一个功能齐全的星级酒店，儿童游乐场所，建一个停车场、建一个农家乐、集森林、游览、探险、康体养生、农业观光六大功能区域。</t>
  </si>
  <si>
    <t>和寮镇人民政府</t>
  </si>
  <si>
    <t>廉江卫生职业学校扩建项目</t>
  </si>
  <si>
    <t>项目拟选址在原校址周边涉及市城综局、市慢病站、市国有资产经营公司以及部分私人业主的地块。规划用地面积约67亩，总建筑面积约4万平方米，主要由教学楼、实训楼、办公楼、学生宿舍、学生餐厅、文体活动场所以及康复中心等组成。项目竣工后，办学规模达2000个学位。</t>
  </si>
  <si>
    <t>廉江卫生职业学校</t>
  </si>
  <si>
    <t>廉江市委党校迁建项目</t>
  </si>
  <si>
    <t>项目建设地址坐落在廉江市河唇镇。规划用地面积为87.56亩，总建筑面积约35526.05平方米，计容建筑面积35526.05平方米，主要建设内容包括：新建综合楼、教学楼、报告厅、宿舍楼、人才公寓、食堂，室外停车场,服务设施、运动场地，绿化植被以及景观生态设施等功能及相关配套设施。</t>
  </si>
  <si>
    <t>廉江市委党校</t>
  </si>
  <si>
    <t>中共廉江市委党校</t>
  </si>
  <si>
    <t>廉江市妇幼保健院（新院）二期住院楼工程项目</t>
  </si>
  <si>
    <t>规划用地面积38.1亩，其中妇幼保健楼22400平方米，建筑面积为1400平方米，主要建设内容：1．新建一栋住院楼16层，每层1400平方米，总面积22400平方米；2．新建地下室负一层，共3000平方米。</t>
  </si>
  <si>
    <t>廉江市妇幼保健院</t>
  </si>
  <si>
    <t>廉江市殡仪馆迁建项目</t>
  </si>
  <si>
    <t>规划用地面积约81.13亩，总建筑面积为17200平方米，包括：综合服务楼A2500平方米、综合服务楼B2500平方米、多功能公益厅600平方米、悼念厅1300平方米、守灵厅1300平方米、24小时守灵服务中心300平方米、火化间及侯灰室2800平方米、遗体处理间1200平方米、遗物焚烧间200平方米、殡仪专用廊道1500平方米、殡仪车库600平方米、垃圾站100平方米、仓库200平方米、设备间600平方米、室外连廊等其他建筑设施1500平方米、并配套建设地埋油库40平方米、道路9000平方米、管线1500米、给排水2500米、护坡及挡土墙1500平方米、智慧殡葬平台等辅助工程。</t>
  </si>
  <si>
    <t>廉江市殡仪馆</t>
  </si>
  <si>
    <t>湛江市华南职业技术学院廉江新校区迁建项目</t>
  </si>
  <si>
    <t>规划用地面积100亩，建成后可提供中职学位3000个。</t>
  </si>
  <si>
    <t>廉江市第二十六小学</t>
  </si>
  <si>
    <t>规划用地面积约59亩，办学规模每个级10个班共60个教学班，可提供小学优学位2700个。</t>
  </si>
  <si>
    <t>（六）农业项目(1项)</t>
  </si>
  <si>
    <t>北部湾葭丁种业基地</t>
  </si>
  <si>
    <t>项目坐落在廉江市营仔镇凌禄村委会，规划用地面积313亩，生产设施建筑面积约7万平方米，配套设施建筑面积为14000平方米。用于建设种苗繁育大棚，繁育北部湾泥丁、龙鲕、南美白对虾、螃蟹、鞍带石斑鱼等种苗的繁育生产供应，年产值约5000万元。</t>
  </si>
  <si>
    <t>广东北部湾葭丁种业科技有限公
司</t>
  </si>
  <si>
    <t>（七）水利项目(1项)</t>
  </si>
  <si>
    <t>广东省廉江市廉江河大岭脚至九洲江段防洪排涝水利疏浚工程项目</t>
  </si>
  <si>
    <t>1.清淤疏浚、清障工程：对廉江河（大岭脚-九洲江）进行清淤疏浚，清淤疏浚河长7.56公里；2.堤岸工程：本工程新建廉江河（大岭脚-九洲江）两岸堤防14.36公里。新建岸顶道理总长7.56公里。3.穿堤建筑物：穿堤建筑物总计为12座，均为排（引）水涵闸。4.生态修复工程：结合廉江河周边的实际情况和当地特点，对廉江河河段两岸及河底进行生态修复，河道生态修复结合岸坡以草皮护坡为主，在河道两侧及河底种植水生物，改善水质。5.文体中心项目：文体中心项目占地面积约20000平方米，建筑总面积约6783平方米，其中包括：文体中心、酒吧街和停车场等配套服务设施。6.桥梁工程：本工程拆除重建桥梁1座。7.电灌站工程：本工程重建电灌站1座。8.水陂工程：本工程重建寨地水陂。9.水轮泵工程：本工程重建平塘水轮泵站1座。</t>
  </si>
  <si>
    <t>吉水镇、新民镇</t>
  </si>
  <si>
    <t>（八）能源项目（14项）</t>
  </si>
  <si>
    <t>抽水蓄能项目</t>
  </si>
  <si>
    <t>抽水蓄能电站由上水库、下水库、输水系统及地下厂房等构成，上水库位于上山村养公塘，由3条坝体合围两侧山体成库；下水库位于既有六鸣坑水库，由一条长坝及两侧山体成库；输水隧道及地下厂房连接上、下水库，位于上、下水库之间的山体之中；电站出线的落点初拟接入湛江变电站，接入系统便利，受、送电条件良好。电站建成后主要承担广东南方电网的调峰、填谷、调频、调相和备用等任务。</t>
  </si>
  <si>
    <t>中建五局水利能源建设有限公司</t>
  </si>
  <si>
    <t>500千伏廉江核电一期接入系统工程</t>
  </si>
  <si>
    <t>新建500kV廉江核电至茂名送电线路（同塔双回路设计，本期挂一侧导线），架空线路长约115千米（其中廉江市境内69千米，化州市境内46千米）；新建500kV廉江核电至高州送电线路（同塔双回路设计，本期挂一侧导线），架空线路长约124千米（其中廉江市境内69千米，化州市境内55千米）。</t>
  </si>
  <si>
    <t>廉江市供电局</t>
  </si>
  <si>
    <t>鹏辉能源廉江石城200MW/400MWh独立储能项目</t>
  </si>
  <si>
    <t>本期项目建设装机容量为200MW/400MWh，拟接入石城220kV变电站，终期计划装机容量为300MW/600MWh。本期项目占地面积约为55亩，采用户外集装箱储能布置方案，分为12个子系统，每个子系统规模为25MW/50MWh，包含10台2.5MW/5MWh的20尺标准集装箱储能系统，通过2台容量为240MWA的主变接入石城220kV站。储能电站布置一间二次及通信设备室，用于布置操作员站，交直流一体化电源、继电保护装置、二次安防、远动装置、GPS系统等二次设备，并用于布置火灾报警主机、视频监控。</t>
  </si>
  <si>
    <t>廉江市朋辉新能源有限公司</t>
  </si>
  <si>
    <t>大唐廉江100MW/200MWh独立储能项目</t>
  </si>
  <si>
    <t>大唐廉江100MW/200MWh独立储能项目站址定于廉江市吉水镇梧村垌村南侧，占地面积约16544平方米（约24.8亩），总投资约2.63亿元，主要建设内容为60个电池舱、30个变流升压舱及1台35kV/220kV升压变（容量120MVA），采用最先进和最安全的磷酸铁锂电池储能系统，项目拟以220kV电压等级接入220kV廉江站备用间隔。</t>
  </si>
  <si>
    <t>广东大唐国际雷州发电有限责任公司</t>
  </si>
  <si>
    <t>广东省廉江市200MW/400MWh新型独立共享储能电站项目</t>
  </si>
  <si>
    <t>廉江东实200MW/400MWh独立共享储能项目站址定于石城镇石南村委会姓房村对面，规划用地面积约45亩，主要建设内容计划采用59组储能电池舱和59个PCS预制舱及1台35kV/220kV升压变，采用最先进和最安全的磷酸铁锂、磷酸锰铁锂电池储能系统，项目拟以220kV电压等级接入220kV廉江石城站备用间隔。</t>
  </si>
  <si>
    <t>廉江市东实新能源有限公司</t>
  </si>
  <si>
    <t>湛江220千伏鹤地输变电工程</t>
  </si>
  <si>
    <t>新建220千伏鹤地变电站，远景规模为2台主变2*750MVA、10千伏出线6回。</t>
  </si>
  <si>
    <t>2026-2027</t>
  </si>
  <si>
    <t>湛江220千伏橙乡输变电工程</t>
  </si>
  <si>
    <t>新建220千伏橙乡变电站，远景规模为2台主变2*750MVA、10千伏出线6回。</t>
  </si>
  <si>
    <t>华润电力廉江市横山镇50MW渔光互补项目</t>
  </si>
  <si>
    <t>项目规划容量为50MW。光伏场区占地面积约800亩，升压站等占地面积合计约10亩。建设内容包括升压站、储能设备、综合办公楼、光伏场区、农业生产附属区等。光伏场区主要包含光伏组件、逆变器、电缆、箱变等设备，通过升压站升压后送出接入电网。</t>
  </si>
  <si>
    <t>华润新能源（廉江）有限公司</t>
  </si>
  <si>
    <t>湛江110千伏峻岭输变电工程</t>
  </si>
  <si>
    <t>新建110千伏峻岭变电站，远景规模为2台主变2*750MVA、10千伏出线10回。</t>
  </si>
  <si>
    <t>湛江110千伏八音输变电工程</t>
  </si>
  <si>
    <t>新建110千伏八音变电站，远景规模为2台主变2*750MVA、10千伏出线10回。</t>
  </si>
  <si>
    <t>湛江110千伏城东输变电工程</t>
  </si>
  <si>
    <t>新建110千伏城东变电站，远景规模为2台主变2*750MVA、10千伏出线11回。</t>
  </si>
  <si>
    <t>湛江110千伏石角输变电工程</t>
  </si>
  <si>
    <t>新建110千伏石角变电站，远景规模为2台主变2*750MVA、10千伏出线4回。</t>
  </si>
  <si>
    <t>湛江110千伏龙湾输变电工程</t>
  </si>
  <si>
    <t>新建110千伏龙湾变电站，远景规模为2台主变2*750MVA、10千伏出线7回。</t>
  </si>
  <si>
    <t>2026-2026</t>
  </si>
  <si>
    <t>湛江110千伏车板输变电工程</t>
  </si>
  <si>
    <t>新建110千伏车板变电站，远景规模为2台主变2*750MVA、10千伏出线12回。</t>
  </si>
</sst>
</file>

<file path=xl/styles.xml><?xml version="1.0" encoding="utf-8"?>
<styleSheet xmlns="http://schemas.openxmlformats.org/spreadsheetml/2006/main">
  <numFmts count="10">
    <numFmt numFmtId="42" formatCode="_ &quot;￥&quot;* #,##0_ ;_ &quot;￥&quot;* \-#,##0_ ;_ &quot;￥&quot;* &quot;-&quot;_ ;_ @_ "/>
    <numFmt numFmtId="43" formatCode="_ * #,##0.00_ ;_ * \-#,##0.00_ ;_ * &quot;-&quot;??_ ;_ @_ "/>
    <numFmt numFmtId="176" formatCode="0.00_ "/>
    <numFmt numFmtId="44" formatCode="_ &quot;￥&quot;* #,##0.00_ ;_ &quot;￥&quot;* \-#,##0.00_ ;_ &quot;￥&quot;* &quot;-&quot;??_ ;_ @_ "/>
    <numFmt numFmtId="177" formatCode="0_ "/>
    <numFmt numFmtId="41" formatCode="_ * #,##0_ ;_ * \-#,##0_ ;_ * &quot;-&quot;_ ;_ @_ "/>
    <numFmt numFmtId="178" formatCode="0.00_);[Red]\(0.00\)"/>
    <numFmt numFmtId="179" formatCode="0_);[Red]\(0\)"/>
    <numFmt numFmtId="180" formatCode="0.0_ "/>
    <numFmt numFmtId="181" formatCode="&quot;￥&quot;#,##0.00_);[Red]\(&quot;￥&quot;#,##0.00\)"/>
  </numFmts>
  <fonts count="26">
    <font>
      <sz val="12"/>
      <name val="宋体"/>
      <charset val="134"/>
    </font>
    <font>
      <sz val="12"/>
      <name val="仿宋"/>
      <charset val="134"/>
    </font>
    <font>
      <sz val="11"/>
      <name val="宋体"/>
      <charset val="134"/>
      <scheme val="minor"/>
    </font>
    <font>
      <b/>
      <sz val="20"/>
      <name val="仿宋"/>
      <charset val="134"/>
    </font>
    <font>
      <b/>
      <sz val="12"/>
      <name val="仿宋"/>
      <charset val="134"/>
    </font>
    <font>
      <sz val="12"/>
      <name val="宋体"/>
      <charset val="134"/>
      <scheme val="major"/>
    </font>
    <font>
      <sz val="12"/>
      <name val="微软雅黑"/>
      <charset val="134"/>
    </font>
    <font>
      <sz val="11"/>
      <color indexed="9"/>
      <name val="宋体"/>
      <charset val="134"/>
    </font>
    <font>
      <sz val="11"/>
      <color indexed="8"/>
      <name val="宋体"/>
      <charset val="134"/>
    </font>
    <font>
      <sz val="11"/>
      <color indexed="19"/>
      <name val="宋体"/>
      <charset val="134"/>
    </font>
    <font>
      <b/>
      <sz val="11"/>
      <color indexed="54"/>
      <name val="宋体"/>
      <charset val="134"/>
    </font>
    <font>
      <u/>
      <sz val="11"/>
      <color indexed="20"/>
      <name val="宋体"/>
      <charset val="134"/>
    </font>
    <font>
      <sz val="11"/>
      <color indexed="62"/>
      <name val="宋体"/>
      <charset val="134"/>
    </font>
    <font>
      <b/>
      <sz val="13"/>
      <color indexed="54"/>
      <name val="宋体"/>
      <charset val="134"/>
    </font>
    <font>
      <b/>
      <sz val="15"/>
      <color indexed="54"/>
      <name val="宋体"/>
      <charset val="134"/>
    </font>
    <font>
      <sz val="11"/>
      <color indexed="16"/>
      <name val="宋体"/>
      <charset val="134"/>
    </font>
    <font>
      <sz val="11"/>
      <color indexed="53"/>
      <name val="宋体"/>
      <charset val="134"/>
    </font>
    <font>
      <b/>
      <sz val="11"/>
      <color indexed="63"/>
      <name val="宋体"/>
      <charset val="134"/>
    </font>
    <font>
      <b/>
      <sz val="11"/>
      <color indexed="8"/>
      <name val="宋体"/>
      <charset val="134"/>
    </font>
    <font>
      <b/>
      <sz val="11"/>
      <color indexed="9"/>
      <name val="宋体"/>
      <charset val="134"/>
    </font>
    <font>
      <sz val="11"/>
      <color indexed="10"/>
      <name val="宋体"/>
      <charset val="134"/>
    </font>
    <font>
      <u/>
      <sz val="11"/>
      <color indexed="12"/>
      <name val="宋体"/>
      <charset val="134"/>
    </font>
    <font>
      <b/>
      <sz val="18"/>
      <color indexed="54"/>
      <name val="宋体"/>
      <charset val="134"/>
    </font>
    <font>
      <i/>
      <sz val="11"/>
      <color indexed="23"/>
      <name val="宋体"/>
      <charset val="134"/>
    </font>
    <font>
      <sz val="11"/>
      <color indexed="17"/>
      <name val="宋体"/>
      <charset val="134"/>
    </font>
    <font>
      <b/>
      <sz val="11"/>
      <color indexed="53"/>
      <name val="宋体"/>
      <charset val="134"/>
    </font>
  </fonts>
  <fills count="19">
    <fill>
      <patternFill patternType="none"/>
    </fill>
    <fill>
      <patternFill patternType="gray125"/>
    </fill>
    <fill>
      <patternFill patternType="solid">
        <fgColor indexed="57"/>
        <bgColor indexed="64"/>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6"/>
        <bgColor indexed="64"/>
      </patternFill>
    </fill>
    <fill>
      <patternFill patternType="solid">
        <fgColor indexed="43"/>
        <bgColor indexed="64"/>
      </patternFill>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indexed="24"/>
        <bgColor indexed="64"/>
      </patternFill>
    </fill>
    <fill>
      <patternFill patternType="solid">
        <fgColor indexed="31"/>
        <bgColor indexed="64"/>
      </patternFill>
    </fill>
    <fill>
      <patternFill patternType="solid">
        <fgColor indexed="51"/>
        <bgColor indexed="64"/>
      </patternFill>
    </fill>
    <fill>
      <patternFill patternType="solid">
        <fgColor indexed="48"/>
        <bgColor indexed="64"/>
      </patternFill>
    </fill>
    <fill>
      <patternFill patternType="solid">
        <fgColor indexed="45"/>
        <bgColor indexed="64"/>
      </patternFill>
    </fill>
    <fill>
      <patternFill patternType="solid">
        <fgColor indexed="54"/>
        <bgColor indexed="64"/>
      </patternFill>
    </fill>
    <fill>
      <patternFill patternType="solid">
        <fgColor indexed="53"/>
        <bgColor indexed="64"/>
      </patternFill>
    </fill>
    <fill>
      <patternFill patternType="solid">
        <fgColor indexed="55"/>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23"/>
      </left>
      <right style="thin">
        <color indexed="23"/>
      </right>
      <top style="thin">
        <color indexed="23"/>
      </top>
      <bottom style="thin">
        <color indexed="23"/>
      </bottom>
      <diagonal/>
    </border>
    <border>
      <left/>
      <right/>
      <top/>
      <bottom style="medium">
        <color indexed="48"/>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48"/>
      </top>
      <bottom style="double">
        <color indexed="4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s>
  <cellStyleXfs count="54">
    <xf numFmtId="0" fontId="0" fillId="0" borderId="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5" fillId="15" borderId="0" applyNumberFormat="0" applyBorder="0" applyAlignment="0" applyProtection="0">
      <alignment vertical="center"/>
    </xf>
    <xf numFmtId="43" fontId="0" fillId="0" borderId="0" applyFont="0" applyFill="0" applyBorder="0" applyAlignment="0" applyProtection="0">
      <alignment vertical="center"/>
    </xf>
    <xf numFmtId="0" fontId="7"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8" fillId="6" borderId="13" applyNumberFormat="0" applyFont="0" applyAlignment="0" applyProtection="0">
      <alignment vertical="center"/>
    </xf>
    <xf numFmtId="0" fontId="7" fillId="5" borderId="0" applyNumberFormat="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8" applyNumberFormat="0" applyFill="0" applyAlignment="0" applyProtection="0">
      <alignment vertical="center"/>
    </xf>
    <xf numFmtId="0" fontId="13" fillId="0" borderId="8" applyNumberFormat="0" applyFill="0" applyAlignment="0" applyProtection="0">
      <alignment vertical="center"/>
    </xf>
    <xf numFmtId="0" fontId="7" fillId="8" borderId="0" applyNumberFormat="0" applyBorder="0" applyAlignment="0" applyProtection="0">
      <alignment vertical="center"/>
    </xf>
    <xf numFmtId="0" fontId="10" fillId="0" borderId="14" applyNumberFormat="0" applyFill="0" applyAlignment="0" applyProtection="0">
      <alignment vertical="center"/>
    </xf>
    <xf numFmtId="0" fontId="7" fillId="5" borderId="0" applyNumberFormat="0" applyBorder="0" applyAlignment="0" applyProtection="0">
      <alignment vertical="center"/>
    </xf>
    <xf numFmtId="0" fontId="17" fillId="10" borderId="10" applyNumberFormat="0" applyAlignment="0" applyProtection="0">
      <alignment vertical="center"/>
    </xf>
    <xf numFmtId="0" fontId="25" fillId="10" borderId="7" applyNumberFormat="0" applyAlignment="0" applyProtection="0">
      <alignment vertical="center"/>
    </xf>
    <xf numFmtId="0" fontId="19" fillId="18" borderId="12" applyNumberFormat="0" applyAlignment="0" applyProtection="0">
      <alignment vertical="center"/>
    </xf>
    <xf numFmtId="0" fontId="8" fillId="4" borderId="0" applyNumberFormat="0" applyBorder="0" applyAlignment="0" applyProtection="0">
      <alignment vertical="center"/>
    </xf>
    <xf numFmtId="0" fontId="7" fillId="17" borderId="0" applyNumberFormat="0" applyBorder="0" applyAlignment="0" applyProtection="0">
      <alignment vertical="center"/>
    </xf>
    <xf numFmtId="0" fontId="16" fillId="0" borderId="9" applyNumberFormat="0" applyFill="0" applyAlignment="0" applyProtection="0">
      <alignment vertical="center"/>
    </xf>
    <xf numFmtId="0" fontId="18" fillId="0" borderId="11" applyNumberFormat="0" applyFill="0" applyAlignment="0" applyProtection="0">
      <alignment vertical="center"/>
    </xf>
    <xf numFmtId="0" fontId="24" fillId="4" borderId="0" applyNumberFormat="0" applyBorder="0" applyAlignment="0" applyProtection="0">
      <alignment vertical="center"/>
    </xf>
    <xf numFmtId="0" fontId="9" fillId="7" borderId="0" applyNumberFormat="0" applyBorder="0" applyAlignment="0" applyProtection="0">
      <alignment vertical="center"/>
    </xf>
    <xf numFmtId="0" fontId="8" fillId="12" borderId="0" applyNumberFormat="0" applyBorder="0" applyAlignment="0" applyProtection="0">
      <alignment vertical="center"/>
    </xf>
    <xf numFmtId="0" fontId="7" fillId="14" borderId="0" applyNumberFormat="0" applyBorder="0" applyAlignment="0" applyProtection="0">
      <alignment vertical="center"/>
    </xf>
    <xf numFmtId="0" fontId="8" fillId="3" borderId="0" applyNumberFormat="0" applyBorder="0" applyAlignment="0" applyProtection="0">
      <alignment vertical="center"/>
    </xf>
    <xf numFmtId="0" fontId="8" fillId="12" borderId="0" applyNumberFormat="0" applyBorder="0" applyAlignment="0" applyProtection="0">
      <alignment vertical="center"/>
    </xf>
    <xf numFmtId="0" fontId="8" fillId="6" borderId="0" applyNumberFormat="0" applyBorder="0" applyAlignment="0" applyProtection="0">
      <alignment vertical="center"/>
    </xf>
    <xf numFmtId="0" fontId="0" fillId="0" borderId="0">
      <alignment vertical="top"/>
    </xf>
    <xf numFmtId="0" fontId="8" fillId="5"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7" fillId="16" borderId="0" applyNumberFormat="0" applyBorder="0" applyAlignment="0" applyProtection="0">
      <alignment vertical="center"/>
    </xf>
    <xf numFmtId="0" fontId="0" fillId="0" borderId="0"/>
    <xf numFmtId="0" fontId="8" fillId="12" borderId="0" applyNumberFormat="0" applyBorder="0" applyAlignment="0" applyProtection="0">
      <alignment vertical="center"/>
    </xf>
    <xf numFmtId="0" fontId="7" fillId="11" borderId="0" applyNumberFormat="0" applyBorder="0" applyAlignment="0" applyProtection="0">
      <alignment vertical="center"/>
    </xf>
    <xf numFmtId="0" fontId="7" fillId="2" borderId="0" applyNumberFormat="0" applyBorder="0" applyAlignment="0" applyProtection="0">
      <alignment vertical="center"/>
    </xf>
    <xf numFmtId="0" fontId="8" fillId="0" borderId="0">
      <alignment vertical="center"/>
    </xf>
    <xf numFmtId="0" fontId="8" fillId="9" borderId="0" applyNumberFormat="0" applyBorder="0" applyAlignment="0" applyProtection="0">
      <alignment vertical="center"/>
    </xf>
    <xf numFmtId="0" fontId="7" fillId="9" borderId="0" applyNumberFormat="0" applyBorder="0" applyAlignment="0" applyProtection="0">
      <alignment vertical="center"/>
    </xf>
    <xf numFmtId="0" fontId="8" fillId="0" borderId="0">
      <alignment vertical="center"/>
    </xf>
    <xf numFmtId="0" fontId="0" fillId="0" borderId="0" applyProtection="0"/>
  </cellStyleXfs>
  <cellXfs count="77">
    <xf numFmtId="0" fontId="0" fillId="0" borderId="0" xfId="0">
      <alignment vertical="center"/>
    </xf>
    <xf numFmtId="0" fontId="1" fillId="0" borderId="0" xfId="0" applyFont="1" applyFill="1">
      <alignment vertical="center"/>
    </xf>
    <xf numFmtId="0" fontId="0" fillId="0" borderId="0" xfId="0" applyFont="1" applyFill="1">
      <alignment vertical="center"/>
    </xf>
    <xf numFmtId="0" fontId="1" fillId="0" borderId="0" xfId="0" applyFont="1" applyFill="1" applyAlignment="1">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Alignment="1">
      <alignment vertical="center" wrapText="1"/>
    </xf>
    <xf numFmtId="0" fontId="1" fillId="0" borderId="0" xfId="0" applyFont="1" applyFill="1" applyAlignment="1">
      <alignment horizontal="left" vertical="center"/>
    </xf>
    <xf numFmtId="0" fontId="2"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justify" vertical="center" wrapText="1"/>
    </xf>
    <xf numFmtId="0" fontId="1" fillId="0" borderId="0" xfId="0" applyFont="1" applyFill="1" applyAlignment="1">
      <alignment horizontal="center" vertical="center" wrapText="1"/>
    </xf>
    <xf numFmtId="0" fontId="1" fillId="0" borderId="0" xfId="0" applyNumberFormat="1" applyFont="1" applyFill="1" applyAlignment="1">
      <alignment horizontal="center" vertical="center"/>
    </xf>
    <xf numFmtId="0" fontId="1" fillId="0" borderId="0" xfId="0" applyFont="1" applyFill="1" applyAlignment="1">
      <alignment horizontal="justify"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justify" vertical="center" wrapText="1"/>
    </xf>
    <xf numFmtId="0" fontId="3"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justify" vertical="center" wrapText="1"/>
    </xf>
    <xf numFmtId="0" fontId="4" fillId="0" borderId="0" xfId="0" applyNumberFormat="1" applyFont="1" applyFill="1" applyBorder="1" applyAlignment="1">
      <alignment horizontal="center" vertical="center" wrapText="1"/>
    </xf>
    <xf numFmtId="0" fontId="4" fillId="0" borderId="0" xfId="0" applyFont="1" applyFill="1" applyBorder="1" applyAlignment="1">
      <alignment horizontal="right"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NumberFormat="1" applyFont="1" applyFill="1" applyBorder="1" applyAlignment="1">
      <alignment horizontal="justify"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0" borderId="1" xfId="0" applyFont="1" applyFill="1" applyBorder="1" applyAlignment="1">
      <alignment horizontal="justify" vertical="center"/>
    </xf>
    <xf numFmtId="0" fontId="1" fillId="0" borderId="2" xfId="0" applyFont="1" applyFill="1" applyBorder="1" applyAlignment="1">
      <alignment horizontal="justify" vertical="center" wrapText="1"/>
    </xf>
    <xf numFmtId="177" fontId="1" fillId="0" borderId="1" xfId="0" applyNumberFormat="1" applyFont="1" applyFill="1" applyBorder="1" applyAlignment="1">
      <alignment horizontal="center" vertical="center" wrapText="1"/>
    </xf>
    <xf numFmtId="0" fontId="1" fillId="0" borderId="3" xfId="0" applyFont="1" applyFill="1" applyBorder="1" applyAlignment="1">
      <alignment horizontal="justify" vertical="center" wrapText="1"/>
    </xf>
    <xf numFmtId="57" fontId="1" fillId="0" borderId="3"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57" fontId="1"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0" xfId="0" applyFont="1" applyFill="1" applyBorder="1" applyAlignment="1">
      <alignment horizontal="center" vertical="center" wrapText="1"/>
    </xf>
    <xf numFmtId="0" fontId="6" fillId="0" borderId="0" xfId="0" applyFont="1" applyFill="1">
      <alignment vertical="center"/>
    </xf>
    <xf numFmtId="0" fontId="1" fillId="0" borderId="1" xfId="45" applyFont="1" applyFill="1" applyBorder="1" applyAlignment="1">
      <alignment horizontal="justify" vertical="center" wrapText="1"/>
    </xf>
    <xf numFmtId="17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0" fontId="1" fillId="0" borderId="4" xfId="0" applyFont="1" applyFill="1" applyBorder="1" applyAlignment="1">
      <alignment horizontal="justify" vertical="center" wrapText="1"/>
    </xf>
    <xf numFmtId="180" fontId="1" fillId="0" borderId="1" xfId="0" applyNumberFormat="1" applyFont="1" applyFill="1" applyBorder="1" applyAlignment="1">
      <alignment horizontal="center" vertical="center" wrapText="1"/>
    </xf>
    <xf numFmtId="180" fontId="1" fillId="0" borderId="1" xfId="0" applyNumberFormat="1" applyFont="1" applyFill="1" applyBorder="1" applyAlignment="1">
      <alignment horizontal="center" vertical="center"/>
    </xf>
    <xf numFmtId="176" fontId="1" fillId="0" borderId="1" xfId="0" applyNumberFormat="1" applyFont="1" applyFill="1" applyBorder="1" applyAlignment="1">
      <alignment vertical="center"/>
    </xf>
    <xf numFmtId="0" fontId="0"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81" fontId="1"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180" fontId="1" fillId="0" borderId="4"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1" fillId="0" borderId="5" xfId="0" applyFont="1" applyFill="1" applyBorder="1" applyAlignment="1">
      <alignment horizontal="center" vertical="center"/>
    </xf>
    <xf numFmtId="0" fontId="1" fillId="0" borderId="5" xfId="0" applyFont="1" applyFill="1" applyBorder="1" applyAlignment="1">
      <alignment horizontal="justify" vertical="center" wrapText="1"/>
    </xf>
    <xf numFmtId="0" fontId="1" fillId="0" borderId="5" xfId="0" applyFont="1" applyFill="1" applyBorder="1" applyAlignment="1">
      <alignment horizontal="center" vertical="center" wrapText="1"/>
    </xf>
    <xf numFmtId="180" fontId="1" fillId="0" borderId="5" xfId="0" applyNumberFormat="1" applyFont="1" applyFill="1" applyBorder="1" applyAlignment="1">
      <alignment horizontal="center" vertical="center"/>
    </xf>
    <xf numFmtId="176" fontId="1" fillId="0" borderId="5" xfId="0" applyNumberFormat="1" applyFont="1" applyFill="1" applyBorder="1" applyAlignment="1">
      <alignment horizontal="center" vertical="center"/>
    </xf>
    <xf numFmtId="0" fontId="1" fillId="0" borderId="1" xfId="45" applyFont="1" applyFill="1" applyBorder="1" applyAlignment="1">
      <alignment horizontal="center" vertical="center" wrapText="1"/>
    </xf>
    <xf numFmtId="0" fontId="1" fillId="0" borderId="5" xfId="0" applyNumberFormat="1" applyFont="1" applyFill="1" applyBorder="1" applyAlignment="1">
      <alignment horizontal="center" vertical="center"/>
    </xf>
    <xf numFmtId="57" fontId="1" fillId="0" borderId="0" xfId="0" applyNumberFormat="1" applyFont="1" applyFill="1">
      <alignment vertical="center"/>
    </xf>
    <xf numFmtId="57" fontId="1" fillId="0" borderId="0" xfId="0" applyNumberFormat="1" applyFont="1" applyFill="1" applyAlignment="1">
      <alignment horizontal="center" vertical="center"/>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1" fillId="0" borderId="5" xfId="0" applyFont="1" applyFill="1" applyBorder="1" applyAlignment="1">
      <alignment vertical="center" wrapText="1"/>
    </xf>
    <xf numFmtId="0" fontId="1" fillId="0" borderId="5" xfId="0" applyFont="1" applyFill="1" applyBorder="1" applyAlignment="1">
      <alignment horizontal="justify" vertical="center"/>
    </xf>
    <xf numFmtId="0" fontId="1" fillId="0" borderId="6" xfId="0" applyFont="1" applyFill="1" applyBorder="1" applyAlignment="1">
      <alignment horizontal="center" vertical="center"/>
    </xf>
    <xf numFmtId="0" fontId="1" fillId="0" borderId="1" xfId="0" applyFont="1" applyFill="1" applyBorder="1" applyAlignment="1">
      <alignment horizontal="righ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0,0_x005f_x000d__x005f_x000a_NA_x005f_x000d__x005f_x000a_" xfId="38"/>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10" xfId="49"/>
    <cellStyle name="40% - 强调文字颜色 6" xfId="50" builtinId="51"/>
    <cellStyle name="60% - 强调文字颜色 6" xfId="51" builtinId="52"/>
    <cellStyle name="常规 11" xfId="52"/>
    <cellStyle name="常规_Sheet1" xfId="53"/>
  </cellStyles>
  <dxfs count="1">
    <dxf>
      <font>
        <color rgb="FF9C0006"/>
      </font>
      <fill>
        <patternFill patternType="solid">
          <bgColor rgb="FFFFC7CE"/>
        </patternFill>
      </fill>
    </dxf>
  </dxfs>
  <tableStyles count="0" defaultTableStyle="TableStyleMedium2"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24"/>
  <sheetViews>
    <sheetView tabSelected="1" view="pageBreakPreview" zoomScale="90" zoomScaleNormal="100" workbookViewId="0">
      <pane ySplit="5" topLeftCell="A137" activePane="bottomLeft" state="frozen"/>
      <selection/>
      <selection pane="bottomLeft" activeCell="J140" sqref="J140"/>
    </sheetView>
  </sheetViews>
  <sheetFormatPr defaultColWidth="9" defaultRowHeight="14.25"/>
  <cols>
    <col min="1" max="1" width="3.88333333333333" style="9" customWidth="1"/>
    <col min="2" max="2" width="16.1083333333333" style="10" customWidth="1"/>
    <col min="3" max="3" width="34.725" style="10" customWidth="1"/>
    <col min="4" max="4" width="9.375" style="11" customWidth="1"/>
    <col min="5" max="5" width="10.1416666666667" style="12" customWidth="1"/>
    <col min="6" max="6" width="10.275" style="9" customWidth="1"/>
    <col min="7" max="7" width="9.16666666666667" style="12" customWidth="1"/>
    <col min="8" max="8" width="7.225" style="9" customWidth="1"/>
    <col min="9" max="9" width="9.58333333333333" style="13" customWidth="1"/>
    <col min="10" max="10" width="9.71666666666667" style="13" customWidth="1"/>
    <col min="11" max="11" width="6.94166666666667" style="11" customWidth="1"/>
    <col min="12" max="12" width="6.66666666666667" style="9" customWidth="1"/>
    <col min="13" max="13" width="11.5083333333333" style="1" customWidth="1"/>
    <col min="14" max="14" width="11.5083333333333" style="1" hidden="1" customWidth="1"/>
    <col min="15" max="16384" width="9" style="1"/>
  </cols>
  <sheetData>
    <row r="1" s="1" customFormat="1" ht="34.5" customHeight="1" spans="1:12">
      <c r="A1" s="14" t="s">
        <v>0</v>
      </c>
      <c r="B1" s="15"/>
      <c r="C1" s="15"/>
      <c r="D1" s="14"/>
      <c r="E1" s="16"/>
      <c r="F1" s="14"/>
      <c r="G1" s="16"/>
      <c r="H1" s="14"/>
      <c r="I1" s="15"/>
      <c r="J1" s="15"/>
      <c r="K1" s="14"/>
      <c r="L1" s="14"/>
    </row>
    <row r="2" s="1" customFormat="1" ht="18.75" customHeight="1" spans="1:12">
      <c r="A2" s="17"/>
      <c r="B2" s="18"/>
      <c r="C2" s="18"/>
      <c r="D2" s="17"/>
      <c r="E2" s="19"/>
      <c r="F2" s="17"/>
      <c r="G2" s="19"/>
      <c r="H2" s="20" t="s">
        <v>1</v>
      </c>
      <c r="I2" s="20"/>
      <c r="J2" s="20"/>
      <c r="K2" s="17"/>
      <c r="L2" s="17"/>
    </row>
    <row r="3" s="1" customFormat="1" ht="32" customHeight="1" spans="1:14">
      <c r="A3" s="21" t="s">
        <v>2</v>
      </c>
      <c r="B3" s="21" t="s">
        <v>3</v>
      </c>
      <c r="C3" s="21" t="s">
        <v>4</v>
      </c>
      <c r="D3" s="21" t="s">
        <v>5</v>
      </c>
      <c r="E3" s="22" t="s">
        <v>6</v>
      </c>
      <c r="F3" s="21" t="s">
        <v>7</v>
      </c>
      <c r="G3" s="22" t="s">
        <v>8</v>
      </c>
      <c r="H3" s="21"/>
      <c r="I3" s="42" t="s">
        <v>9</v>
      </c>
      <c r="J3" s="42" t="s">
        <v>10</v>
      </c>
      <c r="K3" s="21" t="s">
        <v>11</v>
      </c>
      <c r="L3" s="21" t="s">
        <v>12</v>
      </c>
      <c r="M3" s="17"/>
      <c r="N3" s="17" t="s">
        <v>13</v>
      </c>
    </row>
    <row r="4" s="1" customFormat="1" ht="30" customHeight="1" spans="1:14">
      <c r="A4" s="21"/>
      <c r="B4" s="21"/>
      <c r="C4" s="21"/>
      <c r="D4" s="21"/>
      <c r="E4" s="22"/>
      <c r="F4" s="21"/>
      <c r="G4" s="22" t="s">
        <v>14</v>
      </c>
      <c r="H4" s="21" t="s">
        <v>15</v>
      </c>
      <c r="I4" s="43"/>
      <c r="J4" s="43"/>
      <c r="K4" s="21"/>
      <c r="L4" s="21"/>
      <c r="M4" s="17"/>
      <c r="N4" s="17"/>
    </row>
    <row r="5" s="1" customFormat="1" ht="36" customHeight="1" spans="1:21">
      <c r="A5" s="21" t="s">
        <v>16</v>
      </c>
      <c r="B5" s="23"/>
      <c r="C5" s="23"/>
      <c r="D5" s="21"/>
      <c r="E5" s="24">
        <f>SUM(E6,E105)</f>
        <v>1229.527638</v>
      </c>
      <c r="F5" s="24">
        <f>SUM(F6,F105)</f>
        <v>345.5321</v>
      </c>
      <c r="G5" s="24">
        <f>SUM(G6,G105)</f>
        <v>145.41</v>
      </c>
      <c r="H5" s="21"/>
      <c r="I5" s="23"/>
      <c r="J5" s="23"/>
      <c r="K5" s="21"/>
      <c r="L5" s="21"/>
      <c r="U5" s="46"/>
    </row>
    <row r="6" s="2" customFormat="1" ht="30" customHeight="1" spans="1:12">
      <c r="A6" s="21" t="s">
        <v>17</v>
      </c>
      <c r="B6" s="23"/>
      <c r="C6" s="23"/>
      <c r="D6" s="21"/>
      <c r="E6" s="24">
        <f>SUM(E7,E21,E43,E64,E69,E76,E85,E93)</f>
        <v>1009.760938</v>
      </c>
      <c r="F6" s="24">
        <f>SUM(F7,F21,F43,F64,F69,F76,F85,F93)</f>
        <v>345.5321</v>
      </c>
      <c r="G6" s="24">
        <f>SUM(G7,G21,G43,G64,G69,G76,G85,G93)</f>
        <v>116.45</v>
      </c>
      <c r="H6" s="25"/>
      <c r="I6" s="26"/>
      <c r="J6" s="26"/>
      <c r="K6" s="25"/>
      <c r="L6" s="25"/>
    </row>
    <row r="7" s="2" customFormat="1" ht="33" customHeight="1" spans="1:12">
      <c r="A7" s="21" t="s">
        <v>18</v>
      </c>
      <c r="B7" s="23"/>
      <c r="C7" s="23"/>
      <c r="D7" s="21"/>
      <c r="E7" s="24">
        <f>SUM(E8:E20)</f>
        <v>135.35</v>
      </c>
      <c r="F7" s="24">
        <f>SUM(F8:F20)</f>
        <v>7.46</v>
      </c>
      <c r="G7" s="24">
        <f>SUM(G8:G20)</f>
        <v>3.86</v>
      </c>
      <c r="H7" s="25"/>
      <c r="I7" s="26"/>
      <c r="J7" s="26"/>
      <c r="K7" s="25"/>
      <c r="L7" s="25"/>
    </row>
    <row r="8" s="1" customFormat="1" ht="101" customHeight="1" spans="1:12">
      <c r="A8" s="25">
        <v>1</v>
      </c>
      <c r="B8" s="26" t="s">
        <v>19</v>
      </c>
      <c r="C8" s="27" t="s">
        <v>20</v>
      </c>
      <c r="D8" s="28" t="s">
        <v>21</v>
      </c>
      <c r="E8" s="29">
        <v>120</v>
      </c>
      <c r="F8" s="29">
        <v>1.3</v>
      </c>
      <c r="G8" s="29">
        <v>0.2</v>
      </c>
      <c r="H8" s="25" t="s">
        <v>22</v>
      </c>
      <c r="I8" s="26" t="s">
        <v>23</v>
      </c>
      <c r="J8" s="26" t="s">
        <v>23</v>
      </c>
      <c r="K8" s="25" t="s">
        <v>24</v>
      </c>
      <c r="L8" s="25" t="s">
        <v>25</v>
      </c>
    </row>
    <row r="9" s="1" customFormat="1" ht="107" customHeight="1" spans="1:12">
      <c r="A9" s="25">
        <v>2</v>
      </c>
      <c r="B9" s="27" t="s">
        <v>26</v>
      </c>
      <c r="C9" s="27" t="s">
        <v>27</v>
      </c>
      <c r="D9" s="28" t="s">
        <v>28</v>
      </c>
      <c r="E9" s="28">
        <v>5.2</v>
      </c>
      <c r="F9" s="30">
        <v>2.33</v>
      </c>
      <c r="G9" s="28">
        <v>1</v>
      </c>
      <c r="H9" s="25" t="s">
        <v>29</v>
      </c>
      <c r="I9" s="26" t="s">
        <v>30</v>
      </c>
      <c r="J9" s="26" t="s">
        <v>31</v>
      </c>
      <c r="K9" s="25" t="s">
        <v>32</v>
      </c>
      <c r="L9" s="25"/>
    </row>
    <row r="10" s="1" customFormat="1" ht="95" customHeight="1" spans="1:12">
      <c r="A10" s="25">
        <v>3</v>
      </c>
      <c r="B10" s="26" t="s">
        <v>33</v>
      </c>
      <c r="C10" s="26" t="s">
        <v>34</v>
      </c>
      <c r="D10" s="25" t="s">
        <v>35</v>
      </c>
      <c r="E10" s="25">
        <v>2.2</v>
      </c>
      <c r="F10" s="25">
        <v>1.78</v>
      </c>
      <c r="G10" s="25">
        <v>0.42</v>
      </c>
      <c r="H10" s="25" t="s">
        <v>36</v>
      </c>
      <c r="I10" s="25" t="s">
        <v>37</v>
      </c>
      <c r="J10" s="25" t="s">
        <v>38</v>
      </c>
      <c r="K10" s="25" t="s">
        <v>39</v>
      </c>
      <c r="L10" s="25"/>
    </row>
    <row r="11" s="1" customFormat="1" ht="123" customHeight="1" spans="1:14">
      <c r="A11" s="25">
        <v>4</v>
      </c>
      <c r="B11" s="26" t="s">
        <v>40</v>
      </c>
      <c r="C11" s="26" t="s">
        <v>41</v>
      </c>
      <c r="D11" s="25" t="s">
        <v>42</v>
      </c>
      <c r="E11" s="29">
        <v>1.6</v>
      </c>
      <c r="F11" s="30">
        <v>0.16</v>
      </c>
      <c r="G11" s="28">
        <v>0.2</v>
      </c>
      <c r="H11" s="25" t="s">
        <v>29</v>
      </c>
      <c r="I11" s="26" t="s">
        <v>43</v>
      </c>
      <c r="J11" s="26" t="s">
        <v>23</v>
      </c>
      <c r="K11" s="25" t="s">
        <v>44</v>
      </c>
      <c r="L11" s="25"/>
      <c r="M11" s="3"/>
      <c r="N11" s="3"/>
    </row>
    <row r="12" s="1" customFormat="1" ht="89" customHeight="1" spans="1:14">
      <c r="A12" s="25">
        <v>5</v>
      </c>
      <c r="B12" s="26" t="s">
        <v>45</v>
      </c>
      <c r="C12" s="26" t="s">
        <v>46</v>
      </c>
      <c r="D12" s="25" t="s">
        <v>47</v>
      </c>
      <c r="E12" s="25">
        <v>1.5</v>
      </c>
      <c r="F12" s="30">
        <v>0.05</v>
      </c>
      <c r="G12" s="28">
        <v>0.2</v>
      </c>
      <c r="H12" s="25" t="s">
        <v>29</v>
      </c>
      <c r="I12" s="26" t="s">
        <v>48</v>
      </c>
      <c r="J12" s="26" t="s">
        <v>23</v>
      </c>
      <c r="K12" s="25" t="s">
        <v>44</v>
      </c>
      <c r="L12" s="25"/>
      <c r="M12" s="3"/>
      <c r="N12" s="3"/>
    </row>
    <row r="13" s="1" customFormat="1" ht="80" customHeight="1" spans="1:12">
      <c r="A13" s="25">
        <v>6</v>
      </c>
      <c r="B13" s="26" t="s">
        <v>49</v>
      </c>
      <c r="C13" s="27" t="s">
        <v>50</v>
      </c>
      <c r="D13" s="28" t="s">
        <v>42</v>
      </c>
      <c r="E13" s="29">
        <v>0.8</v>
      </c>
      <c r="F13" s="29">
        <v>0.37</v>
      </c>
      <c r="G13" s="29">
        <v>0.2</v>
      </c>
      <c r="H13" s="25" t="s">
        <v>29</v>
      </c>
      <c r="I13" s="26" t="s">
        <v>51</v>
      </c>
      <c r="J13" s="26" t="s">
        <v>23</v>
      </c>
      <c r="K13" s="25" t="s">
        <v>52</v>
      </c>
      <c r="L13" s="25" t="s">
        <v>53</v>
      </c>
    </row>
    <row r="14" s="1" customFormat="1" ht="84" customHeight="1" spans="1:12">
      <c r="A14" s="25">
        <v>7</v>
      </c>
      <c r="B14" s="26" t="s">
        <v>54</v>
      </c>
      <c r="C14" s="26" t="s">
        <v>55</v>
      </c>
      <c r="D14" s="25" t="s">
        <v>42</v>
      </c>
      <c r="E14" s="25">
        <v>0.66</v>
      </c>
      <c r="F14" s="25">
        <v>0.35</v>
      </c>
      <c r="G14" s="25">
        <v>0.1</v>
      </c>
      <c r="H14" s="25" t="s">
        <v>29</v>
      </c>
      <c r="I14" s="26" t="s">
        <v>56</v>
      </c>
      <c r="J14" s="26" t="s">
        <v>23</v>
      </c>
      <c r="K14" s="25" t="s">
        <v>57</v>
      </c>
      <c r="L14" s="25"/>
    </row>
    <row r="15" s="1" customFormat="1" ht="81" customHeight="1" spans="1:12">
      <c r="A15" s="25">
        <v>8</v>
      </c>
      <c r="B15" s="26" t="s">
        <v>58</v>
      </c>
      <c r="C15" s="26" t="s">
        <v>59</v>
      </c>
      <c r="D15" s="25" t="s">
        <v>28</v>
      </c>
      <c r="E15" s="25">
        <v>0.65</v>
      </c>
      <c r="F15" s="30">
        <v>0.19</v>
      </c>
      <c r="G15" s="28">
        <v>0.2</v>
      </c>
      <c r="H15" s="25" t="s">
        <v>29</v>
      </c>
      <c r="I15" s="26" t="s">
        <v>60</v>
      </c>
      <c r="J15" s="26" t="s">
        <v>23</v>
      </c>
      <c r="K15" s="25" t="s">
        <v>61</v>
      </c>
      <c r="L15" s="25"/>
    </row>
    <row r="16" s="1" customFormat="1" ht="90" customHeight="1" spans="1:12">
      <c r="A16" s="25">
        <v>9</v>
      </c>
      <c r="B16" s="26" t="s">
        <v>62</v>
      </c>
      <c r="C16" s="26" t="s">
        <v>63</v>
      </c>
      <c r="D16" s="25" t="s">
        <v>42</v>
      </c>
      <c r="E16" s="25">
        <v>0.65</v>
      </c>
      <c r="F16" s="25">
        <v>0.14</v>
      </c>
      <c r="G16" s="25">
        <v>0.2</v>
      </c>
      <c r="H16" s="25" t="s">
        <v>29</v>
      </c>
      <c r="I16" s="25" t="s">
        <v>64</v>
      </c>
      <c r="J16" s="26" t="s">
        <v>23</v>
      </c>
      <c r="K16" s="25" t="s">
        <v>57</v>
      </c>
      <c r="L16" s="25"/>
    </row>
    <row r="17" s="1" customFormat="1" ht="87" customHeight="1" spans="1:12">
      <c r="A17" s="25">
        <v>10</v>
      </c>
      <c r="B17" s="27" t="s">
        <v>65</v>
      </c>
      <c r="C17" s="27" t="s">
        <v>66</v>
      </c>
      <c r="D17" s="28" t="s">
        <v>35</v>
      </c>
      <c r="E17" s="28">
        <v>0.54</v>
      </c>
      <c r="F17" s="30">
        <v>0.33</v>
      </c>
      <c r="G17" s="28">
        <v>0.23</v>
      </c>
      <c r="H17" s="25" t="s">
        <v>29</v>
      </c>
      <c r="I17" s="26" t="s">
        <v>67</v>
      </c>
      <c r="J17" s="26" t="s">
        <v>23</v>
      </c>
      <c r="K17" s="25" t="s">
        <v>61</v>
      </c>
      <c r="L17" s="25" t="s">
        <v>53</v>
      </c>
    </row>
    <row r="18" s="1" customFormat="1" ht="90" customHeight="1" spans="1:12">
      <c r="A18" s="25">
        <v>11</v>
      </c>
      <c r="B18" s="27" t="s">
        <v>68</v>
      </c>
      <c r="C18" s="27" t="s">
        <v>69</v>
      </c>
      <c r="D18" s="28" t="s">
        <v>35</v>
      </c>
      <c r="E18" s="28">
        <v>0.55</v>
      </c>
      <c r="F18" s="30">
        <v>0.31</v>
      </c>
      <c r="G18" s="28">
        <v>0.24</v>
      </c>
      <c r="H18" s="25" t="s">
        <v>29</v>
      </c>
      <c r="I18" s="26" t="s">
        <v>70</v>
      </c>
      <c r="J18" s="26" t="s">
        <v>23</v>
      </c>
      <c r="K18" s="25" t="s">
        <v>61</v>
      </c>
      <c r="L18" s="25" t="s">
        <v>53</v>
      </c>
    </row>
    <row r="19" s="3" customFormat="1" ht="92" customHeight="1" spans="1:12">
      <c r="A19" s="25">
        <v>12</v>
      </c>
      <c r="B19" s="26" t="s">
        <v>71</v>
      </c>
      <c r="C19" s="26" t="s">
        <v>72</v>
      </c>
      <c r="D19" s="25" t="s">
        <v>35</v>
      </c>
      <c r="E19" s="29">
        <v>0.5</v>
      </c>
      <c r="F19" s="29">
        <v>0.03</v>
      </c>
      <c r="G19" s="29">
        <v>0.47</v>
      </c>
      <c r="H19" s="25" t="s">
        <v>22</v>
      </c>
      <c r="I19" s="25" t="s">
        <v>73</v>
      </c>
      <c r="J19" s="25" t="s">
        <v>74</v>
      </c>
      <c r="K19" s="25" t="s">
        <v>75</v>
      </c>
      <c r="L19" s="29"/>
    </row>
    <row r="20" s="1" customFormat="1" ht="92" customHeight="1" spans="1:12">
      <c r="A20" s="25">
        <v>13</v>
      </c>
      <c r="B20" s="26" t="s">
        <v>76</v>
      </c>
      <c r="C20" s="27" t="s">
        <v>77</v>
      </c>
      <c r="D20" s="28" t="s">
        <v>28</v>
      </c>
      <c r="E20" s="29">
        <v>0.5</v>
      </c>
      <c r="F20" s="29">
        <v>0.12</v>
      </c>
      <c r="G20" s="29">
        <v>0.2</v>
      </c>
      <c r="H20" s="25" t="s">
        <v>29</v>
      </c>
      <c r="I20" s="26" t="s">
        <v>78</v>
      </c>
      <c r="J20" s="26" t="s">
        <v>79</v>
      </c>
      <c r="K20" s="25" t="s">
        <v>80</v>
      </c>
      <c r="L20" s="25"/>
    </row>
    <row r="21" s="1" customFormat="1" ht="59" customHeight="1" spans="1:12">
      <c r="A21" s="21" t="s">
        <v>81</v>
      </c>
      <c r="B21" s="23"/>
      <c r="C21" s="23"/>
      <c r="D21" s="21"/>
      <c r="E21" s="24">
        <f>SUM(E22:E42)</f>
        <v>125.986738</v>
      </c>
      <c r="F21" s="24">
        <f>SUM(F22:F42)</f>
        <v>36.6607</v>
      </c>
      <c r="G21" s="24">
        <f>SUM(G22:G42)</f>
        <v>14.52</v>
      </c>
      <c r="H21" s="25"/>
      <c r="I21" s="26"/>
      <c r="J21" s="26"/>
      <c r="K21" s="25"/>
      <c r="L21" s="25"/>
    </row>
    <row r="22" s="3" customFormat="1" ht="215" customHeight="1" spans="1:12">
      <c r="A22" s="25">
        <v>14</v>
      </c>
      <c r="B22" s="26" t="s">
        <v>82</v>
      </c>
      <c r="C22" s="26" t="s">
        <v>83</v>
      </c>
      <c r="D22" s="25" t="s">
        <v>84</v>
      </c>
      <c r="E22" s="31">
        <v>15.1</v>
      </c>
      <c r="F22" s="30">
        <v>1.44</v>
      </c>
      <c r="G22" s="28">
        <v>0.5</v>
      </c>
      <c r="H22" s="25" t="s">
        <v>22</v>
      </c>
      <c r="I22" s="26" t="s">
        <v>85</v>
      </c>
      <c r="J22" s="26" t="s">
        <v>85</v>
      </c>
      <c r="K22" s="25" t="s">
        <v>86</v>
      </c>
      <c r="L22" s="25" t="s">
        <v>53</v>
      </c>
    </row>
    <row r="23" s="1" customFormat="1" ht="180" customHeight="1" spans="1:12">
      <c r="A23" s="25">
        <v>15</v>
      </c>
      <c r="B23" s="26" t="s">
        <v>87</v>
      </c>
      <c r="C23" s="26" t="s">
        <v>88</v>
      </c>
      <c r="D23" s="25" t="s">
        <v>47</v>
      </c>
      <c r="E23" s="32">
        <v>11.46</v>
      </c>
      <c r="F23" s="32">
        <v>3.13</v>
      </c>
      <c r="G23" s="33">
        <v>3.5</v>
      </c>
      <c r="H23" s="25" t="s">
        <v>89</v>
      </c>
      <c r="I23" s="26" t="s">
        <v>90</v>
      </c>
      <c r="J23" s="26" t="s">
        <v>90</v>
      </c>
      <c r="K23" s="25" t="s">
        <v>91</v>
      </c>
      <c r="L23" s="25" t="s">
        <v>53</v>
      </c>
    </row>
    <row r="24" s="1" customFormat="1" ht="250" customHeight="1" spans="1:12">
      <c r="A24" s="25">
        <v>16</v>
      </c>
      <c r="B24" s="26" t="s">
        <v>92</v>
      </c>
      <c r="C24" s="26" t="s">
        <v>93</v>
      </c>
      <c r="D24" s="25" t="s">
        <v>94</v>
      </c>
      <c r="E24" s="25">
        <v>11.31</v>
      </c>
      <c r="F24" s="28">
        <v>0.2</v>
      </c>
      <c r="G24" s="25">
        <v>0.3</v>
      </c>
      <c r="H24" s="25" t="s">
        <v>22</v>
      </c>
      <c r="I24" s="26" t="s">
        <v>95</v>
      </c>
      <c r="J24" s="26" t="s">
        <v>23</v>
      </c>
      <c r="K24" s="25" t="s">
        <v>96</v>
      </c>
      <c r="L24" s="25"/>
    </row>
    <row r="25" s="1" customFormat="1" ht="209" customHeight="1" spans="1:12">
      <c r="A25" s="25">
        <v>17</v>
      </c>
      <c r="B25" s="26" t="s">
        <v>97</v>
      </c>
      <c r="C25" s="26" t="s">
        <v>98</v>
      </c>
      <c r="D25" s="25" t="s">
        <v>21</v>
      </c>
      <c r="E25" s="28">
        <v>10</v>
      </c>
      <c r="F25" s="32">
        <v>5.03</v>
      </c>
      <c r="G25" s="33">
        <v>0.5</v>
      </c>
      <c r="H25" s="29" t="s">
        <v>22</v>
      </c>
      <c r="I25" s="26" t="s">
        <v>23</v>
      </c>
      <c r="J25" s="26" t="s">
        <v>23</v>
      </c>
      <c r="K25" s="25" t="s">
        <v>61</v>
      </c>
      <c r="L25" s="25"/>
    </row>
    <row r="26" s="1" customFormat="1" ht="188" customHeight="1" spans="1:12">
      <c r="A26" s="25">
        <v>18</v>
      </c>
      <c r="B26" s="26" t="s">
        <v>99</v>
      </c>
      <c r="C26" s="26" t="s">
        <v>100</v>
      </c>
      <c r="D26" s="25" t="s">
        <v>101</v>
      </c>
      <c r="E26" s="25">
        <v>9.05</v>
      </c>
      <c r="F26" s="30">
        <v>0.72</v>
      </c>
      <c r="G26" s="25">
        <v>0.8</v>
      </c>
      <c r="H26" s="25" t="s">
        <v>22</v>
      </c>
      <c r="I26" s="26" t="s">
        <v>23</v>
      </c>
      <c r="J26" s="26" t="s">
        <v>23</v>
      </c>
      <c r="K26" s="25" t="s">
        <v>102</v>
      </c>
      <c r="L26" s="25"/>
    </row>
    <row r="27" s="1" customFormat="1" ht="126" customHeight="1" spans="1:12">
      <c r="A27" s="25">
        <v>19</v>
      </c>
      <c r="B27" s="26" t="s">
        <v>103</v>
      </c>
      <c r="C27" s="26" t="s">
        <v>104</v>
      </c>
      <c r="D27" s="25" t="s">
        <v>105</v>
      </c>
      <c r="E27" s="30">
        <v>8.827686</v>
      </c>
      <c r="F27" s="32">
        <v>2.12</v>
      </c>
      <c r="G27" s="33">
        <v>0.5</v>
      </c>
      <c r="H27" s="29" t="s">
        <v>22</v>
      </c>
      <c r="I27" s="26" t="s">
        <v>106</v>
      </c>
      <c r="J27" s="26" t="s">
        <v>106</v>
      </c>
      <c r="K27" s="25" t="s">
        <v>107</v>
      </c>
      <c r="L27" s="25"/>
    </row>
    <row r="28" s="1" customFormat="1" ht="74" customHeight="1" spans="1:12">
      <c r="A28" s="25">
        <v>20</v>
      </c>
      <c r="B28" s="26" t="s">
        <v>108</v>
      </c>
      <c r="C28" s="26" t="s">
        <v>109</v>
      </c>
      <c r="D28" s="25" t="s">
        <v>110</v>
      </c>
      <c r="E28" s="32">
        <v>8.0732</v>
      </c>
      <c r="F28" s="32">
        <v>5.7607</v>
      </c>
      <c r="G28" s="33">
        <v>0.2</v>
      </c>
      <c r="H28" s="25" t="s">
        <v>111</v>
      </c>
      <c r="I28" s="26" t="s">
        <v>90</v>
      </c>
      <c r="J28" s="26" t="s">
        <v>90</v>
      </c>
      <c r="K28" s="25" t="s">
        <v>112</v>
      </c>
      <c r="L28" s="25"/>
    </row>
    <row r="29" s="1" customFormat="1" ht="70" customHeight="1" spans="1:12">
      <c r="A29" s="25">
        <v>21</v>
      </c>
      <c r="B29" s="26" t="s">
        <v>113</v>
      </c>
      <c r="C29" s="26" t="s">
        <v>114</v>
      </c>
      <c r="D29" s="25" t="s">
        <v>115</v>
      </c>
      <c r="E29" s="30">
        <v>7.53</v>
      </c>
      <c r="F29" s="32">
        <v>5.19</v>
      </c>
      <c r="G29" s="32">
        <v>0.23</v>
      </c>
      <c r="H29" s="25" t="s">
        <v>89</v>
      </c>
      <c r="I29" s="26" t="s">
        <v>116</v>
      </c>
      <c r="J29" s="26" t="s">
        <v>116</v>
      </c>
      <c r="K29" s="25" t="s">
        <v>117</v>
      </c>
      <c r="L29" s="25" t="s">
        <v>53</v>
      </c>
    </row>
    <row r="30" s="1" customFormat="1" ht="151" customHeight="1" spans="1:12">
      <c r="A30" s="25">
        <v>22</v>
      </c>
      <c r="B30" s="26" t="s">
        <v>118</v>
      </c>
      <c r="C30" s="26" t="s">
        <v>119</v>
      </c>
      <c r="D30" s="25" t="s">
        <v>101</v>
      </c>
      <c r="E30" s="25">
        <v>6.43</v>
      </c>
      <c r="F30" s="30">
        <v>0.74</v>
      </c>
      <c r="G30" s="25">
        <v>0.5</v>
      </c>
      <c r="H30" s="25" t="s">
        <v>22</v>
      </c>
      <c r="I30" s="26" t="s">
        <v>95</v>
      </c>
      <c r="J30" s="26" t="s">
        <v>23</v>
      </c>
      <c r="K30" s="25" t="s">
        <v>61</v>
      </c>
      <c r="L30" s="25"/>
    </row>
    <row r="31" s="3" customFormat="1" ht="198" customHeight="1" spans="1:12">
      <c r="A31" s="25">
        <v>23</v>
      </c>
      <c r="B31" s="26" t="s">
        <v>120</v>
      </c>
      <c r="C31" s="26" t="s">
        <v>121</v>
      </c>
      <c r="D31" s="25" t="s">
        <v>101</v>
      </c>
      <c r="E31" s="25">
        <v>6.31</v>
      </c>
      <c r="F31" s="29">
        <v>1.65</v>
      </c>
      <c r="G31" s="29">
        <v>0.5</v>
      </c>
      <c r="H31" s="25" t="s">
        <v>22</v>
      </c>
      <c r="I31" s="44" t="s">
        <v>116</v>
      </c>
      <c r="J31" s="44" t="s">
        <v>116</v>
      </c>
      <c r="K31" s="25" t="s">
        <v>122</v>
      </c>
      <c r="L31" s="25" t="s">
        <v>53</v>
      </c>
    </row>
    <row r="32" s="1" customFormat="1" ht="103" customHeight="1" spans="1:12">
      <c r="A32" s="25">
        <v>24</v>
      </c>
      <c r="B32" s="26" t="s">
        <v>123</v>
      </c>
      <c r="C32" s="26" t="s">
        <v>124</v>
      </c>
      <c r="D32" s="25" t="s">
        <v>115</v>
      </c>
      <c r="E32" s="30">
        <v>4.81</v>
      </c>
      <c r="F32" s="32">
        <v>2.54</v>
      </c>
      <c r="G32" s="33">
        <v>0.5</v>
      </c>
      <c r="H32" s="29" t="s">
        <v>22</v>
      </c>
      <c r="I32" s="26" t="s">
        <v>23</v>
      </c>
      <c r="J32" s="26" t="s">
        <v>23</v>
      </c>
      <c r="K32" s="25" t="s">
        <v>61</v>
      </c>
      <c r="L32" s="25"/>
    </row>
    <row r="33" s="1" customFormat="1" ht="129" customHeight="1" spans="1:12">
      <c r="A33" s="25">
        <v>25</v>
      </c>
      <c r="B33" s="26" t="s">
        <v>125</v>
      </c>
      <c r="C33" s="26" t="s">
        <v>126</v>
      </c>
      <c r="D33" s="25" t="s">
        <v>28</v>
      </c>
      <c r="E33" s="28">
        <v>4.8</v>
      </c>
      <c r="F33" s="32">
        <v>1.48</v>
      </c>
      <c r="G33" s="33">
        <v>0.8</v>
      </c>
      <c r="H33" s="25" t="s">
        <v>127</v>
      </c>
      <c r="I33" s="26" t="s">
        <v>128</v>
      </c>
      <c r="J33" s="26" t="s">
        <v>128</v>
      </c>
      <c r="K33" s="25" t="s">
        <v>91</v>
      </c>
      <c r="L33" s="25" t="s">
        <v>53</v>
      </c>
    </row>
    <row r="34" s="3" customFormat="1" ht="142" customHeight="1" spans="1:12">
      <c r="A34" s="25">
        <v>26</v>
      </c>
      <c r="B34" s="26" t="s">
        <v>129</v>
      </c>
      <c r="C34" s="26" t="s">
        <v>130</v>
      </c>
      <c r="D34" s="25" t="s">
        <v>28</v>
      </c>
      <c r="E34" s="30">
        <v>4.27</v>
      </c>
      <c r="F34" s="30">
        <v>0.15</v>
      </c>
      <c r="G34" s="30">
        <v>0.35</v>
      </c>
      <c r="H34" s="25" t="s">
        <v>22</v>
      </c>
      <c r="I34" s="25" t="s">
        <v>85</v>
      </c>
      <c r="J34" s="25" t="s">
        <v>85</v>
      </c>
      <c r="K34" s="25" t="s">
        <v>86</v>
      </c>
      <c r="L34" s="25" t="s">
        <v>53</v>
      </c>
    </row>
    <row r="35" s="1" customFormat="1" ht="187" customHeight="1" spans="1:12">
      <c r="A35" s="25">
        <v>27</v>
      </c>
      <c r="B35" s="26" t="s">
        <v>131</v>
      </c>
      <c r="C35" s="34" t="s">
        <v>132</v>
      </c>
      <c r="D35" s="25" t="s">
        <v>28</v>
      </c>
      <c r="E35" s="33">
        <v>3.8</v>
      </c>
      <c r="F35" s="32">
        <v>1.46</v>
      </c>
      <c r="G35" s="33">
        <v>1.5</v>
      </c>
      <c r="H35" s="29" t="s">
        <v>22</v>
      </c>
      <c r="I35" s="26" t="s">
        <v>133</v>
      </c>
      <c r="J35" s="26" t="s">
        <v>133</v>
      </c>
      <c r="K35" s="25" t="s">
        <v>134</v>
      </c>
      <c r="L35" s="25" t="s">
        <v>53</v>
      </c>
    </row>
    <row r="36" s="1" customFormat="1" ht="107" customHeight="1" spans="1:12">
      <c r="A36" s="25">
        <v>28</v>
      </c>
      <c r="B36" s="26" t="s">
        <v>135</v>
      </c>
      <c r="C36" s="26" t="s">
        <v>136</v>
      </c>
      <c r="D36" s="25" t="s">
        <v>42</v>
      </c>
      <c r="E36" s="30">
        <v>2.9908</v>
      </c>
      <c r="F36" s="32">
        <v>0.71</v>
      </c>
      <c r="G36" s="33">
        <v>0.5</v>
      </c>
      <c r="H36" s="29" t="s">
        <v>22</v>
      </c>
      <c r="I36" s="26" t="s">
        <v>38</v>
      </c>
      <c r="J36" s="26" t="s">
        <v>38</v>
      </c>
      <c r="K36" s="25" t="s">
        <v>39</v>
      </c>
      <c r="L36" s="25" t="s">
        <v>53</v>
      </c>
    </row>
    <row r="37" s="1" customFormat="1" ht="121" customHeight="1" spans="1:12">
      <c r="A37" s="25">
        <v>29</v>
      </c>
      <c r="B37" s="26" t="s">
        <v>137</v>
      </c>
      <c r="C37" s="26" t="s">
        <v>138</v>
      </c>
      <c r="D37" s="25" t="s">
        <v>139</v>
      </c>
      <c r="E37" s="30">
        <v>2.98</v>
      </c>
      <c r="F37" s="30">
        <v>0.34</v>
      </c>
      <c r="G37" s="28">
        <v>0.8</v>
      </c>
      <c r="H37" s="25" t="s">
        <v>140</v>
      </c>
      <c r="I37" s="26" t="s">
        <v>141</v>
      </c>
      <c r="J37" s="26" t="s">
        <v>141</v>
      </c>
      <c r="K37" s="25" t="s">
        <v>91</v>
      </c>
      <c r="L37" s="25" t="s">
        <v>53</v>
      </c>
    </row>
    <row r="38" s="1" customFormat="1" ht="139" customHeight="1" spans="1:12">
      <c r="A38" s="25">
        <v>30</v>
      </c>
      <c r="B38" s="35" t="s">
        <v>142</v>
      </c>
      <c r="C38" s="26" t="s">
        <v>143</v>
      </c>
      <c r="D38" s="25" t="s">
        <v>28</v>
      </c>
      <c r="E38" s="32">
        <v>1.965052</v>
      </c>
      <c r="F38" s="32">
        <v>0.76</v>
      </c>
      <c r="G38" s="32">
        <v>0.48</v>
      </c>
      <c r="H38" s="25" t="s">
        <v>89</v>
      </c>
      <c r="I38" s="44" t="s">
        <v>116</v>
      </c>
      <c r="J38" s="44" t="s">
        <v>116</v>
      </c>
      <c r="K38" s="25" t="s">
        <v>80</v>
      </c>
      <c r="L38" s="25" t="s">
        <v>53</v>
      </c>
    </row>
    <row r="39" s="1" customFormat="1" ht="87" customHeight="1" spans="1:12">
      <c r="A39" s="25">
        <v>31</v>
      </c>
      <c r="B39" s="26" t="s">
        <v>144</v>
      </c>
      <c r="C39" s="26" t="s">
        <v>145</v>
      </c>
      <c r="D39" s="25" t="s">
        <v>146</v>
      </c>
      <c r="E39" s="32">
        <v>1.95</v>
      </c>
      <c r="F39" s="32">
        <v>0.96</v>
      </c>
      <c r="G39" s="33">
        <v>0.99</v>
      </c>
      <c r="H39" s="25" t="s">
        <v>147</v>
      </c>
      <c r="I39" s="25" t="s">
        <v>148</v>
      </c>
      <c r="J39" s="26" t="s">
        <v>148</v>
      </c>
      <c r="K39" s="25" t="s">
        <v>149</v>
      </c>
      <c r="L39" s="25"/>
    </row>
    <row r="40" s="1" customFormat="1" ht="104" customHeight="1" spans="1:12">
      <c r="A40" s="25">
        <v>32</v>
      </c>
      <c r="B40" s="26" t="s">
        <v>150</v>
      </c>
      <c r="C40" s="26" t="s">
        <v>151</v>
      </c>
      <c r="D40" s="25" t="s">
        <v>115</v>
      </c>
      <c r="E40" s="32">
        <v>1.84</v>
      </c>
      <c r="F40" s="32">
        <v>1.29</v>
      </c>
      <c r="G40" s="32">
        <v>0.3</v>
      </c>
      <c r="H40" s="29" t="s">
        <v>22</v>
      </c>
      <c r="I40" s="26" t="s">
        <v>116</v>
      </c>
      <c r="J40" s="26" t="s">
        <v>116</v>
      </c>
      <c r="K40" s="25" t="s">
        <v>91</v>
      </c>
      <c r="L40" s="25" t="s">
        <v>53</v>
      </c>
    </row>
    <row r="41" s="1" customFormat="1" ht="85" customHeight="1" spans="1:12">
      <c r="A41" s="25">
        <v>33</v>
      </c>
      <c r="B41" s="26" t="s">
        <v>152</v>
      </c>
      <c r="C41" s="26" t="s">
        <v>153</v>
      </c>
      <c r="D41" s="25" t="s">
        <v>154</v>
      </c>
      <c r="E41" s="32">
        <v>1.29</v>
      </c>
      <c r="F41" s="32">
        <v>0.77</v>
      </c>
      <c r="G41" s="32">
        <v>0.52</v>
      </c>
      <c r="H41" s="25" t="s">
        <v>22</v>
      </c>
      <c r="I41" s="26" t="s">
        <v>90</v>
      </c>
      <c r="J41" s="26" t="s">
        <v>90</v>
      </c>
      <c r="K41" s="25" t="s">
        <v>91</v>
      </c>
      <c r="L41" s="25" t="s">
        <v>53</v>
      </c>
    </row>
    <row r="42" s="3" customFormat="1" ht="90" customHeight="1" spans="1:12">
      <c r="A42" s="25">
        <v>34</v>
      </c>
      <c r="B42" s="26" t="s">
        <v>155</v>
      </c>
      <c r="C42" s="26" t="s">
        <v>156</v>
      </c>
      <c r="D42" s="25" t="s">
        <v>28</v>
      </c>
      <c r="E42" s="28">
        <v>1.2</v>
      </c>
      <c r="F42" s="30">
        <v>0.22</v>
      </c>
      <c r="G42" s="30">
        <v>0.25</v>
      </c>
      <c r="H42" s="25" t="s">
        <v>22</v>
      </c>
      <c r="I42" s="25" t="s">
        <v>157</v>
      </c>
      <c r="J42" s="25" t="s">
        <v>90</v>
      </c>
      <c r="K42" s="25" t="s">
        <v>44</v>
      </c>
      <c r="L42" s="29"/>
    </row>
    <row r="43" s="1" customFormat="1" ht="49" customHeight="1" spans="1:12">
      <c r="A43" s="21" t="s">
        <v>158</v>
      </c>
      <c r="B43" s="23"/>
      <c r="C43" s="23"/>
      <c r="D43" s="21"/>
      <c r="E43" s="24">
        <f>SUM(E44:E63)</f>
        <v>175.3195</v>
      </c>
      <c r="F43" s="24">
        <f>SUM(F44:F63)</f>
        <v>53.49</v>
      </c>
      <c r="G43" s="24">
        <f>SUM(G44:G63)</f>
        <v>10.46</v>
      </c>
      <c r="H43" s="29"/>
      <c r="I43" s="34"/>
      <c r="J43" s="34"/>
      <c r="K43" s="25"/>
      <c r="L43" s="29"/>
    </row>
    <row r="44" s="1" customFormat="1" ht="127" customHeight="1" spans="1:12">
      <c r="A44" s="29">
        <v>35</v>
      </c>
      <c r="B44" s="26" t="s">
        <v>159</v>
      </c>
      <c r="C44" s="26" t="s">
        <v>160</v>
      </c>
      <c r="D44" s="25" t="s">
        <v>161</v>
      </c>
      <c r="E44" s="36">
        <v>60</v>
      </c>
      <c r="F44" s="29">
        <v>0.53</v>
      </c>
      <c r="G44" s="29">
        <v>0.1</v>
      </c>
      <c r="H44" s="25" t="s">
        <v>22</v>
      </c>
      <c r="I44" s="26" t="s">
        <v>162</v>
      </c>
      <c r="J44" s="26" t="s">
        <v>163</v>
      </c>
      <c r="K44" s="25" t="s">
        <v>149</v>
      </c>
      <c r="L44" s="25"/>
    </row>
    <row r="45" s="1" customFormat="1" ht="76" customHeight="1" spans="1:12">
      <c r="A45" s="29">
        <v>36</v>
      </c>
      <c r="B45" s="26" t="s">
        <v>164</v>
      </c>
      <c r="C45" s="26" t="s">
        <v>165</v>
      </c>
      <c r="D45" s="28" t="s">
        <v>166</v>
      </c>
      <c r="E45" s="25">
        <v>21.23</v>
      </c>
      <c r="F45" s="25">
        <v>13.48</v>
      </c>
      <c r="G45" s="25">
        <v>0.6</v>
      </c>
      <c r="H45" s="25" t="s">
        <v>22</v>
      </c>
      <c r="I45" s="26" t="s">
        <v>167</v>
      </c>
      <c r="J45" s="26" t="s">
        <v>116</v>
      </c>
      <c r="K45" s="25" t="s">
        <v>149</v>
      </c>
      <c r="L45" s="25" t="s">
        <v>53</v>
      </c>
    </row>
    <row r="46" s="4" customFormat="1" ht="74" customHeight="1" spans="1:15">
      <c r="A46" s="29">
        <v>37</v>
      </c>
      <c r="B46" s="26" t="s">
        <v>168</v>
      </c>
      <c r="C46" s="26" t="s">
        <v>169</v>
      </c>
      <c r="D46" s="28" t="s">
        <v>166</v>
      </c>
      <c r="E46" s="25">
        <v>18.09</v>
      </c>
      <c r="F46" s="25">
        <v>8.39</v>
      </c>
      <c r="G46" s="25">
        <v>1</v>
      </c>
      <c r="H46" s="25" t="s">
        <v>22</v>
      </c>
      <c r="I46" s="26" t="s">
        <v>170</v>
      </c>
      <c r="J46" s="26" t="s">
        <v>116</v>
      </c>
      <c r="K46" s="25" t="s">
        <v>107</v>
      </c>
      <c r="L46" s="25"/>
      <c r="M46" s="45"/>
      <c r="N46" s="45"/>
      <c r="O46" s="45"/>
    </row>
    <row r="47" s="1" customFormat="1" ht="80" customHeight="1" spans="1:12">
      <c r="A47" s="29">
        <v>38</v>
      </c>
      <c r="B47" s="26" t="s">
        <v>171</v>
      </c>
      <c r="C47" s="26" t="s">
        <v>172</v>
      </c>
      <c r="D47" s="25" t="s">
        <v>105</v>
      </c>
      <c r="E47" s="28">
        <v>14.31</v>
      </c>
      <c r="F47" s="28">
        <v>10.78</v>
      </c>
      <c r="G47" s="28">
        <v>0.36</v>
      </c>
      <c r="H47" s="25" t="s">
        <v>22</v>
      </c>
      <c r="I47" s="26" t="s">
        <v>173</v>
      </c>
      <c r="J47" s="26" t="s">
        <v>116</v>
      </c>
      <c r="K47" s="25" t="s">
        <v>149</v>
      </c>
      <c r="L47" s="25" t="s">
        <v>53</v>
      </c>
    </row>
    <row r="48" s="5" customFormat="1" ht="82" customHeight="1" spans="1:12">
      <c r="A48" s="29">
        <v>39</v>
      </c>
      <c r="B48" s="26" t="s">
        <v>174</v>
      </c>
      <c r="C48" s="26" t="s">
        <v>175</v>
      </c>
      <c r="D48" s="25" t="s">
        <v>105</v>
      </c>
      <c r="E48" s="25">
        <v>12.88</v>
      </c>
      <c r="F48" s="28">
        <v>10.52</v>
      </c>
      <c r="G48" s="28">
        <v>0.12</v>
      </c>
      <c r="H48" s="25" t="s">
        <v>22</v>
      </c>
      <c r="I48" s="26" t="s">
        <v>176</v>
      </c>
      <c r="J48" s="26" t="s">
        <v>116</v>
      </c>
      <c r="K48" s="25" t="s">
        <v>134</v>
      </c>
      <c r="L48" s="25" t="s">
        <v>53</v>
      </c>
    </row>
    <row r="49" s="3" customFormat="1" ht="71" customHeight="1" spans="1:12">
      <c r="A49" s="29">
        <v>40</v>
      </c>
      <c r="B49" s="37" t="s">
        <v>177</v>
      </c>
      <c r="C49" s="37" t="s">
        <v>178</v>
      </c>
      <c r="D49" s="38" t="s">
        <v>139</v>
      </c>
      <c r="E49" s="39">
        <v>8</v>
      </c>
      <c r="F49" s="39">
        <v>0.3</v>
      </c>
      <c r="G49" s="39">
        <v>0.5</v>
      </c>
      <c r="H49" s="39" t="s">
        <v>22</v>
      </c>
      <c r="I49" s="39" t="s">
        <v>179</v>
      </c>
      <c r="J49" s="39" t="s">
        <v>116</v>
      </c>
      <c r="K49" s="25" t="s">
        <v>180</v>
      </c>
      <c r="L49" s="25" t="s">
        <v>53</v>
      </c>
    </row>
    <row r="50" s="6" customFormat="1" ht="72" customHeight="1" spans="1:15">
      <c r="A50" s="29">
        <v>41</v>
      </c>
      <c r="B50" s="26" t="s">
        <v>181</v>
      </c>
      <c r="C50" s="26" t="s">
        <v>182</v>
      </c>
      <c r="D50" s="28" t="s">
        <v>47</v>
      </c>
      <c r="E50" s="25">
        <v>6.94</v>
      </c>
      <c r="F50" s="25">
        <v>0.9</v>
      </c>
      <c r="G50" s="25">
        <v>1</v>
      </c>
      <c r="H50" s="25" t="s">
        <v>22</v>
      </c>
      <c r="I50" s="25" t="s">
        <v>183</v>
      </c>
      <c r="J50" s="25" t="s">
        <v>116</v>
      </c>
      <c r="K50" s="25" t="s">
        <v>134</v>
      </c>
      <c r="L50" s="25"/>
      <c r="M50" s="11"/>
      <c r="N50" s="11"/>
      <c r="O50" s="11"/>
    </row>
    <row r="51" s="3" customFormat="1" ht="93" customHeight="1" spans="1:12">
      <c r="A51" s="29">
        <v>42</v>
      </c>
      <c r="B51" s="26" t="s">
        <v>184</v>
      </c>
      <c r="C51" s="26" t="s">
        <v>185</v>
      </c>
      <c r="D51" s="28" t="s">
        <v>28</v>
      </c>
      <c r="E51" s="25">
        <v>6.54</v>
      </c>
      <c r="F51" s="25">
        <v>0.35</v>
      </c>
      <c r="G51" s="25">
        <v>0.3</v>
      </c>
      <c r="H51" s="25" t="s">
        <v>22</v>
      </c>
      <c r="I51" s="25" t="s">
        <v>186</v>
      </c>
      <c r="J51" s="25" t="s">
        <v>116</v>
      </c>
      <c r="K51" s="25" t="s">
        <v>134</v>
      </c>
      <c r="L51" s="25" t="s">
        <v>53</v>
      </c>
    </row>
    <row r="52" s="1" customFormat="1" ht="171" customHeight="1" spans="1:12">
      <c r="A52" s="29">
        <v>43</v>
      </c>
      <c r="B52" s="26" t="s">
        <v>187</v>
      </c>
      <c r="C52" s="26" t="s">
        <v>188</v>
      </c>
      <c r="D52" s="25" t="s">
        <v>47</v>
      </c>
      <c r="E52" s="40">
        <v>5.5013</v>
      </c>
      <c r="F52" s="29">
        <v>0.18</v>
      </c>
      <c r="G52" s="33">
        <v>0.2</v>
      </c>
      <c r="H52" s="25" t="s">
        <v>127</v>
      </c>
      <c r="I52" s="26" t="s">
        <v>189</v>
      </c>
      <c r="J52" s="26" t="s">
        <v>190</v>
      </c>
      <c r="K52" s="25" t="s">
        <v>191</v>
      </c>
      <c r="L52" s="25"/>
    </row>
    <row r="53" s="1" customFormat="1" ht="96" customHeight="1" spans="1:12">
      <c r="A53" s="29">
        <v>44</v>
      </c>
      <c r="B53" s="26" t="s">
        <v>192</v>
      </c>
      <c r="C53" s="26" t="s">
        <v>193</v>
      </c>
      <c r="D53" s="25" t="s">
        <v>115</v>
      </c>
      <c r="E53" s="29">
        <v>4</v>
      </c>
      <c r="F53" s="29">
        <v>2.1</v>
      </c>
      <c r="G53" s="33">
        <v>1</v>
      </c>
      <c r="H53" s="29" t="s">
        <v>22</v>
      </c>
      <c r="I53" s="26" t="s">
        <v>194</v>
      </c>
      <c r="J53" s="26" t="s">
        <v>23</v>
      </c>
      <c r="K53" s="25" t="s">
        <v>61</v>
      </c>
      <c r="L53" s="25" t="s">
        <v>53</v>
      </c>
    </row>
    <row r="54" s="3" customFormat="1" ht="90" customHeight="1" spans="1:12">
      <c r="A54" s="29">
        <v>45</v>
      </c>
      <c r="B54" s="34" t="s">
        <v>195</v>
      </c>
      <c r="C54" s="26" t="s">
        <v>196</v>
      </c>
      <c r="D54" s="41" t="s">
        <v>28</v>
      </c>
      <c r="E54" s="29">
        <v>4</v>
      </c>
      <c r="F54" s="29">
        <v>0.25</v>
      </c>
      <c r="G54" s="29">
        <v>2</v>
      </c>
      <c r="H54" s="25" t="s">
        <v>22</v>
      </c>
      <c r="I54" s="44" t="s">
        <v>197</v>
      </c>
      <c r="J54" s="25" t="s">
        <v>74</v>
      </c>
      <c r="K54" s="25" t="s">
        <v>75</v>
      </c>
      <c r="L54" s="29"/>
    </row>
    <row r="55" s="3" customFormat="1" ht="90" customHeight="1" spans="1:12">
      <c r="A55" s="29">
        <v>46</v>
      </c>
      <c r="B55" s="37" t="s">
        <v>198</v>
      </c>
      <c r="C55" s="26" t="s">
        <v>199</v>
      </c>
      <c r="D55" s="28" t="s">
        <v>42</v>
      </c>
      <c r="E55" s="25">
        <v>2.69</v>
      </c>
      <c r="F55" s="25">
        <v>0.96</v>
      </c>
      <c r="G55" s="25">
        <v>0.5</v>
      </c>
      <c r="H55" s="39" t="s">
        <v>22</v>
      </c>
      <c r="I55" s="39" t="s">
        <v>200</v>
      </c>
      <c r="J55" s="39" t="s">
        <v>116</v>
      </c>
      <c r="K55" s="25" t="s">
        <v>180</v>
      </c>
      <c r="L55" s="25" t="s">
        <v>53</v>
      </c>
    </row>
    <row r="56" s="1" customFormat="1" ht="188" customHeight="1" spans="1:12">
      <c r="A56" s="29">
        <v>47</v>
      </c>
      <c r="B56" s="26" t="s">
        <v>201</v>
      </c>
      <c r="C56" s="26" t="s">
        <v>202</v>
      </c>
      <c r="D56" s="25" t="s">
        <v>115</v>
      </c>
      <c r="E56" s="29">
        <v>2.11</v>
      </c>
      <c r="F56" s="29">
        <v>1.54</v>
      </c>
      <c r="G56" s="29">
        <v>0.1</v>
      </c>
      <c r="H56" s="29" t="s">
        <v>22</v>
      </c>
      <c r="I56" s="26" t="s">
        <v>116</v>
      </c>
      <c r="J56" s="26" t="s">
        <v>116</v>
      </c>
      <c r="K56" s="25" t="s">
        <v>134</v>
      </c>
      <c r="L56" s="25"/>
    </row>
    <row r="57" s="1" customFormat="1" ht="90" customHeight="1" spans="1:12">
      <c r="A57" s="29">
        <v>48</v>
      </c>
      <c r="B57" s="26" t="s">
        <v>203</v>
      </c>
      <c r="C57" s="26" t="s">
        <v>204</v>
      </c>
      <c r="D57" s="25" t="s">
        <v>115</v>
      </c>
      <c r="E57" s="25">
        <v>2</v>
      </c>
      <c r="F57" s="30">
        <v>0.68</v>
      </c>
      <c r="G57" s="29">
        <v>0.5</v>
      </c>
      <c r="H57" s="29" t="s">
        <v>22</v>
      </c>
      <c r="I57" s="26" t="s">
        <v>205</v>
      </c>
      <c r="J57" s="26" t="s">
        <v>206</v>
      </c>
      <c r="K57" s="25" t="s">
        <v>149</v>
      </c>
      <c r="L57" s="25"/>
    </row>
    <row r="58" s="6" customFormat="1" ht="79" customHeight="1" spans="1:15">
      <c r="A58" s="29">
        <v>49</v>
      </c>
      <c r="B58" s="26" t="s">
        <v>207</v>
      </c>
      <c r="C58" s="26" t="s">
        <v>208</v>
      </c>
      <c r="D58" s="28" t="s">
        <v>28</v>
      </c>
      <c r="E58" s="25">
        <v>1.7</v>
      </c>
      <c r="F58" s="25">
        <v>0.61</v>
      </c>
      <c r="G58" s="25">
        <v>0.68</v>
      </c>
      <c r="H58" s="25" t="s">
        <v>22</v>
      </c>
      <c r="I58" s="28" t="s">
        <v>209</v>
      </c>
      <c r="J58" s="25" t="s">
        <v>116</v>
      </c>
      <c r="K58" s="25" t="s">
        <v>210</v>
      </c>
      <c r="L58" s="25"/>
      <c r="M58" s="11"/>
      <c r="N58" s="11"/>
      <c r="O58" s="11"/>
    </row>
    <row r="59" s="1" customFormat="1" ht="205" customHeight="1" spans="1:12">
      <c r="A59" s="29">
        <v>50</v>
      </c>
      <c r="B59" s="26" t="s">
        <v>211</v>
      </c>
      <c r="C59" s="26" t="s">
        <v>212</v>
      </c>
      <c r="D59" s="25" t="s">
        <v>42</v>
      </c>
      <c r="E59" s="29">
        <v>1.44</v>
      </c>
      <c r="F59" s="29">
        <v>0.6</v>
      </c>
      <c r="G59" s="33">
        <v>0.3</v>
      </c>
      <c r="H59" s="25" t="s">
        <v>127</v>
      </c>
      <c r="I59" s="26" t="s">
        <v>213</v>
      </c>
      <c r="J59" s="26" t="s">
        <v>213</v>
      </c>
      <c r="K59" s="25" t="s">
        <v>214</v>
      </c>
      <c r="L59" s="25"/>
    </row>
    <row r="60" s="1" customFormat="1" ht="170" customHeight="1" spans="1:12">
      <c r="A60" s="29">
        <v>51</v>
      </c>
      <c r="B60" s="26" t="s">
        <v>215</v>
      </c>
      <c r="C60" s="26" t="s">
        <v>216</v>
      </c>
      <c r="D60" s="25" t="s">
        <v>42</v>
      </c>
      <c r="E60" s="40">
        <v>1.2482</v>
      </c>
      <c r="F60" s="29">
        <v>0.52</v>
      </c>
      <c r="G60" s="33">
        <v>0.2</v>
      </c>
      <c r="H60" s="25" t="s">
        <v>127</v>
      </c>
      <c r="I60" s="26" t="s">
        <v>217</v>
      </c>
      <c r="J60" s="26" t="s">
        <v>217</v>
      </c>
      <c r="K60" s="25" t="s">
        <v>214</v>
      </c>
      <c r="L60" s="25"/>
    </row>
    <row r="61" s="1" customFormat="1" ht="75" customHeight="1" spans="1:12">
      <c r="A61" s="29">
        <v>52</v>
      </c>
      <c r="B61" s="34" t="s">
        <v>218</v>
      </c>
      <c r="C61" s="34" t="s">
        <v>219</v>
      </c>
      <c r="D61" s="25" t="s">
        <v>139</v>
      </c>
      <c r="E61" s="29">
        <v>1.16</v>
      </c>
      <c r="F61" s="30">
        <v>0.08</v>
      </c>
      <c r="G61" s="28">
        <v>0.5</v>
      </c>
      <c r="H61" s="29" t="s">
        <v>22</v>
      </c>
      <c r="I61" s="34" t="s">
        <v>220</v>
      </c>
      <c r="J61" s="34" t="s">
        <v>116</v>
      </c>
      <c r="K61" s="25" t="s">
        <v>180</v>
      </c>
      <c r="L61" s="25" t="s">
        <v>53</v>
      </c>
    </row>
    <row r="62" s="1" customFormat="1" ht="76" customHeight="1" spans="1:12">
      <c r="A62" s="29">
        <v>53</v>
      </c>
      <c r="B62" s="34" t="s">
        <v>221</v>
      </c>
      <c r="C62" s="34" t="s">
        <v>222</v>
      </c>
      <c r="D62" s="25" t="s">
        <v>35</v>
      </c>
      <c r="E62" s="29">
        <v>0.9</v>
      </c>
      <c r="F62" s="28">
        <v>0.5</v>
      </c>
      <c r="G62" s="28">
        <v>0.4</v>
      </c>
      <c r="H62" s="29" t="s">
        <v>22</v>
      </c>
      <c r="I62" s="34" t="s">
        <v>223</v>
      </c>
      <c r="J62" s="34" t="s">
        <v>116</v>
      </c>
      <c r="K62" s="25" t="s">
        <v>224</v>
      </c>
      <c r="L62" s="25" t="s">
        <v>53</v>
      </c>
    </row>
    <row r="63" s="1" customFormat="1" ht="65" customHeight="1" spans="1:12">
      <c r="A63" s="29">
        <v>54</v>
      </c>
      <c r="B63" s="26" t="s">
        <v>225</v>
      </c>
      <c r="C63" s="26" t="s">
        <v>226</v>
      </c>
      <c r="D63" s="25" t="s">
        <v>42</v>
      </c>
      <c r="E63" s="25">
        <v>0.58</v>
      </c>
      <c r="F63" s="25">
        <v>0.22</v>
      </c>
      <c r="G63" s="25">
        <v>0.1</v>
      </c>
      <c r="H63" s="25" t="s">
        <v>22</v>
      </c>
      <c r="I63" s="25" t="s">
        <v>227</v>
      </c>
      <c r="J63" s="25" t="s">
        <v>79</v>
      </c>
      <c r="K63" s="25" t="s">
        <v>80</v>
      </c>
      <c r="L63" s="29"/>
    </row>
    <row r="64" s="1" customFormat="1" ht="45" customHeight="1" spans="1:12">
      <c r="A64" s="21" t="s">
        <v>228</v>
      </c>
      <c r="B64" s="23"/>
      <c r="C64" s="23"/>
      <c r="D64" s="21"/>
      <c r="E64" s="24">
        <f>SUM(E65:E68)</f>
        <v>22.59</v>
      </c>
      <c r="F64" s="24">
        <f>SUM(F65:F68)</f>
        <v>5.01</v>
      </c>
      <c r="G64" s="24">
        <f>SUM(G65:G68)</f>
        <v>5.82</v>
      </c>
      <c r="H64" s="25"/>
      <c r="I64" s="26"/>
      <c r="J64" s="26"/>
      <c r="K64" s="25"/>
      <c r="L64" s="25"/>
    </row>
    <row r="65" s="1" customFormat="1" ht="110" customHeight="1" spans="1:12">
      <c r="A65" s="25">
        <v>55</v>
      </c>
      <c r="B65" s="26" t="s">
        <v>229</v>
      </c>
      <c r="C65" s="26" t="s">
        <v>230</v>
      </c>
      <c r="D65" s="25" t="s">
        <v>231</v>
      </c>
      <c r="E65" s="25">
        <v>20.55</v>
      </c>
      <c r="F65" s="28">
        <v>4.41</v>
      </c>
      <c r="G65" s="28">
        <v>5</v>
      </c>
      <c r="H65" s="25" t="s">
        <v>232</v>
      </c>
      <c r="I65" s="26" t="s">
        <v>233</v>
      </c>
      <c r="J65" s="26" t="s">
        <v>234</v>
      </c>
      <c r="K65" s="25" t="s">
        <v>235</v>
      </c>
      <c r="L65" s="25" t="s">
        <v>25</v>
      </c>
    </row>
    <row r="66" s="1" customFormat="1" ht="70" customHeight="1" spans="1:12">
      <c r="A66" s="25">
        <v>56</v>
      </c>
      <c r="B66" s="26" t="s">
        <v>236</v>
      </c>
      <c r="C66" s="26" t="s">
        <v>237</v>
      </c>
      <c r="D66" s="25" t="s">
        <v>154</v>
      </c>
      <c r="E66" s="25">
        <v>1.1</v>
      </c>
      <c r="F66" s="28">
        <v>0.56</v>
      </c>
      <c r="G66" s="28">
        <v>0.54</v>
      </c>
      <c r="H66" s="25" t="s">
        <v>111</v>
      </c>
      <c r="I66" s="26" t="s">
        <v>234</v>
      </c>
      <c r="J66" s="26" t="s">
        <v>238</v>
      </c>
      <c r="K66" s="25" t="s">
        <v>210</v>
      </c>
      <c r="L66" s="25"/>
    </row>
    <row r="67" s="3" customFormat="1" ht="92" customHeight="1" spans="1:12">
      <c r="A67" s="25">
        <v>57</v>
      </c>
      <c r="B67" s="47" t="s">
        <v>239</v>
      </c>
      <c r="C67" s="47" t="s">
        <v>240</v>
      </c>
      <c r="D67" s="25" t="s">
        <v>28</v>
      </c>
      <c r="E67" s="25">
        <v>0.56</v>
      </c>
      <c r="F67" s="25">
        <v>0.02</v>
      </c>
      <c r="G67" s="25">
        <v>0.14</v>
      </c>
      <c r="H67" s="25" t="s">
        <v>111</v>
      </c>
      <c r="I67" s="26" t="s">
        <v>234</v>
      </c>
      <c r="J67" s="26" t="s">
        <v>234</v>
      </c>
      <c r="K67" s="25" t="s">
        <v>241</v>
      </c>
      <c r="L67" s="25" t="s">
        <v>53</v>
      </c>
    </row>
    <row r="68" s="1" customFormat="1" ht="102" customHeight="1" spans="1:12">
      <c r="A68" s="25">
        <v>58</v>
      </c>
      <c r="B68" s="47" t="s">
        <v>242</v>
      </c>
      <c r="C68" s="47" t="s">
        <v>243</v>
      </c>
      <c r="D68" s="25" t="s">
        <v>28</v>
      </c>
      <c r="E68" s="28">
        <v>0.38</v>
      </c>
      <c r="F68" s="25">
        <v>0.02</v>
      </c>
      <c r="G68" s="25">
        <v>0.14</v>
      </c>
      <c r="H68" s="25" t="s">
        <v>111</v>
      </c>
      <c r="I68" s="26" t="s">
        <v>234</v>
      </c>
      <c r="J68" s="26" t="s">
        <v>234</v>
      </c>
      <c r="K68" s="25" t="s">
        <v>244</v>
      </c>
      <c r="L68" s="25"/>
    </row>
    <row r="69" s="1" customFormat="1" ht="54" customHeight="1" spans="1:12">
      <c r="A69" s="21" t="s">
        <v>245</v>
      </c>
      <c r="B69" s="23"/>
      <c r="C69" s="23"/>
      <c r="D69" s="21"/>
      <c r="E69" s="24">
        <f>SUM(E70:E75)</f>
        <v>50.04</v>
      </c>
      <c r="F69" s="24">
        <f>SUM(F70:F75)</f>
        <v>29.75</v>
      </c>
      <c r="G69" s="24">
        <f>SUM(G70:G75)</f>
        <v>2.33</v>
      </c>
      <c r="H69" s="29"/>
      <c r="I69" s="34"/>
      <c r="J69" s="34"/>
      <c r="K69" s="25"/>
      <c r="L69" s="25"/>
    </row>
    <row r="70" s="1" customFormat="1" ht="84" customHeight="1" spans="1:12">
      <c r="A70" s="29">
        <v>59</v>
      </c>
      <c r="B70" s="26" t="s">
        <v>246</v>
      </c>
      <c r="C70" s="26" t="s">
        <v>247</v>
      </c>
      <c r="D70" s="48" t="s">
        <v>248</v>
      </c>
      <c r="E70" s="48">
        <v>25</v>
      </c>
      <c r="F70" s="28">
        <v>26.8</v>
      </c>
      <c r="G70" s="28">
        <v>1</v>
      </c>
      <c r="H70" s="25" t="s">
        <v>22</v>
      </c>
      <c r="I70" s="26" t="s">
        <v>249</v>
      </c>
      <c r="J70" s="26" t="s">
        <v>250</v>
      </c>
      <c r="K70" s="25" t="s">
        <v>61</v>
      </c>
      <c r="L70" s="25" t="s">
        <v>53</v>
      </c>
    </row>
    <row r="71" s="1" customFormat="1" ht="84" customHeight="1" spans="1:12">
      <c r="A71" s="29">
        <v>60</v>
      </c>
      <c r="B71" s="26" t="s">
        <v>251</v>
      </c>
      <c r="C71" s="26" t="s">
        <v>252</v>
      </c>
      <c r="D71" s="25" t="s">
        <v>253</v>
      </c>
      <c r="E71" s="25">
        <v>7.8</v>
      </c>
      <c r="F71" s="25">
        <v>0.05</v>
      </c>
      <c r="G71" s="28">
        <v>0.23</v>
      </c>
      <c r="H71" s="25" t="s">
        <v>22</v>
      </c>
      <c r="I71" s="26" t="s">
        <v>249</v>
      </c>
      <c r="J71" s="26" t="s">
        <v>250</v>
      </c>
      <c r="K71" s="25" t="s">
        <v>61</v>
      </c>
      <c r="L71" s="25" t="s">
        <v>53</v>
      </c>
    </row>
    <row r="72" s="1" customFormat="1" ht="130" customHeight="1" spans="1:12">
      <c r="A72" s="29">
        <v>61</v>
      </c>
      <c r="B72" s="26" t="s">
        <v>254</v>
      </c>
      <c r="C72" s="26" t="s">
        <v>255</v>
      </c>
      <c r="D72" s="25" t="s">
        <v>47</v>
      </c>
      <c r="E72" s="40">
        <v>6.03</v>
      </c>
      <c r="F72" s="29">
        <v>0.63</v>
      </c>
      <c r="G72" s="33">
        <v>0.1</v>
      </c>
      <c r="H72" s="25" t="s">
        <v>29</v>
      </c>
      <c r="I72" s="26" t="s">
        <v>256</v>
      </c>
      <c r="J72" s="26" t="s">
        <v>256</v>
      </c>
      <c r="K72" s="25" t="s">
        <v>257</v>
      </c>
      <c r="L72" s="25"/>
    </row>
    <row r="73" s="1" customFormat="1" ht="74" customHeight="1" spans="1:12">
      <c r="A73" s="29">
        <v>62</v>
      </c>
      <c r="B73" s="26" t="s">
        <v>258</v>
      </c>
      <c r="C73" s="26" t="s">
        <v>259</v>
      </c>
      <c r="D73" s="25" t="s">
        <v>260</v>
      </c>
      <c r="E73" s="25">
        <v>5.2</v>
      </c>
      <c r="F73" s="25">
        <v>0.44</v>
      </c>
      <c r="G73" s="28">
        <v>0.2</v>
      </c>
      <c r="H73" s="25" t="s">
        <v>22</v>
      </c>
      <c r="I73" s="26" t="s">
        <v>261</v>
      </c>
      <c r="J73" s="26" t="s">
        <v>250</v>
      </c>
      <c r="K73" s="25" t="s">
        <v>149</v>
      </c>
      <c r="L73" s="25"/>
    </row>
    <row r="74" s="1" customFormat="1" ht="155" customHeight="1" spans="1:12">
      <c r="A74" s="29">
        <v>63</v>
      </c>
      <c r="B74" s="26" t="s">
        <v>262</v>
      </c>
      <c r="C74" s="26" t="s">
        <v>263</v>
      </c>
      <c r="D74" s="25" t="s">
        <v>28</v>
      </c>
      <c r="E74" s="25">
        <v>3.68</v>
      </c>
      <c r="F74" s="25">
        <v>0.47</v>
      </c>
      <c r="G74" s="25">
        <v>0.6</v>
      </c>
      <c r="H74" s="25" t="s">
        <v>22</v>
      </c>
      <c r="I74" s="26" t="s">
        <v>264</v>
      </c>
      <c r="J74" s="26" t="s">
        <v>264</v>
      </c>
      <c r="K74" s="25" t="s">
        <v>265</v>
      </c>
      <c r="L74" s="25" t="s">
        <v>53</v>
      </c>
    </row>
    <row r="75" s="1" customFormat="1" ht="164" customHeight="1" spans="1:12">
      <c r="A75" s="29">
        <v>64</v>
      </c>
      <c r="B75" s="26" t="s">
        <v>266</v>
      </c>
      <c r="C75" s="26" t="s">
        <v>267</v>
      </c>
      <c r="D75" s="25" t="s">
        <v>42</v>
      </c>
      <c r="E75" s="32">
        <v>2.33</v>
      </c>
      <c r="F75" s="29">
        <v>1.36</v>
      </c>
      <c r="G75" s="30">
        <v>0.2</v>
      </c>
      <c r="H75" s="25" t="s">
        <v>268</v>
      </c>
      <c r="I75" s="26" t="s">
        <v>269</v>
      </c>
      <c r="J75" s="26" t="s">
        <v>256</v>
      </c>
      <c r="K75" s="25" t="s">
        <v>257</v>
      </c>
      <c r="L75" s="25" t="s">
        <v>53</v>
      </c>
    </row>
    <row r="76" s="1" customFormat="1" ht="60" customHeight="1" spans="1:12">
      <c r="A76" s="21" t="s">
        <v>270</v>
      </c>
      <c r="B76" s="23"/>
      <c r="C76" s="23"/>
      <c r="D76" s="21"/>
      <c r="E76" s="22">
        <f>SUM(E77:E84)</f>
        <v>48.8</v>
      </c>
      <c r="F76" s="24">
        <f>SUM(F77:F84)</f>
        <v>20.51</v>
      </c>
      <c r="G76" s="24">
        <f>SUM(G77:G84)</f>
        <v>3.05</v>
      </c>
      <c r="H76" s="25"/>
      <c r="I76" s="26"/>
      <c r="J76" s="26"/>
      <c r="K76" s="25"/>
      <c r="L76" s="25"/>
    </row>
    <row r="77" s="1" customFormat="1" ht="125" customHeight="1" spans="1:12">
      <c r="A77" s="25">
        <v>65</v>
      </c>
      <c r="B77" s="26" t="s">
        <v>271</v>
      </c>
      <c r="C77" s="26" t="s">
        <v>272</v>
      </c>
      <c r="D77" s="25" t="s">
        <v>115</v>
      </c>
      <c r="E77" s="25">
        <v>15.94</v>
      </c>
      <c r="F77" s="25">
        <v>1.94</v>
      </c>
      <c r="G77" s="25">
        <v>0.5</v>
      </c>
      <c r="H77" s="25" t="s">
        <v>273</v>
      </c>
      <c r="I77" s="55" t="s">
        <v>274</v>
      </c>
      <c r="J77" s="26" t="s">
        <v>217</v>
      </c>
      <c r="K77" s="25" t="s">
        <v>275</v>
      </c>
      <c r="L77" s="25" t="s">
        <v>53</v>
      </c>
    </row>
    <row r="78" s="1" customFormat="1" ht="95" customHeight="1" spans="1:12">
      <c r="A78" s="25">
        <v>66</v>
      </c>
      <c r="B78" s="26" t="s">
        <v>276</v>
      </c>
      <c r="C78" s="26" t="s">
        <v>277</v>
      </c>
      <c r="D78" s="25" t="s">
        <v>42</v>
      </c>
      <c r="E78" s="33">
        <v>11.38</v>
      </c>
      <c r="F78" s="29">
        <v>8.27</v>
      </c>
      <c r="G78" s="33">
        <v>0.1</v>
      </c>
      <c r="H78" s="29" t="s">
        <v>273</v>
      </c>
      <c r="I78" s="26" t="s">
        <v>278</v>
      </c>
      <c r="J78" s="26" t="s">
        <v>217</v>
      </c>
      <c r="K78" s="25" t="s">
        <v>279</v>
      </c>
      <c r="L78" s="25" t="s">
        <v>53</v>
      </c>
    </row>
    <row r="79" s="1" customFormat="1" ht="101" customHeight="1" spans="1:12">
      <c r="A79" s="25">
        <v>67</v>
      </c>
      <c r="B79" s="26" t="s">
        <v>280</v>
      </c>
      <c r="C79" s="26" t="s">
        <v>281</v>
      </c>
      <c r="D79" s="25" t="s">
        <v>42</v>
      </c>
      <c r="E79" s="29">
        <v>7.49</v>
      </c>
      <c r="F79" s="29">
        <v>4.88</v>
      </c>
      <c r="G79" s="33">
        <v>0.75</v>
      </c>
      <c r="H79" s="25" t="s">
        <v>89</v>
      </c>
      <c r="I79" s="26" t="s">
        <v>213</v>
      </c>
      <c r="J79" s="26" t="s">
        <v>213</v>
      </c>
      <c r="K79" s="25" t="s">
        <v>214</v>
      </c>
      <c r="L79" s="25" t="s">
        <v>53</v>
      </c>
    </row>
    <row r="80" s="7" customFormat="1" ht="134" customHeight="1" spans="1:12">
      <c r="A80" s="25">
        <v>68</v>
      </c>
      <c r="B80" s="26" t="s">
        <v>282</v>
      </c>
      <c r="C80" s="26" t="s">
        <v>283</v>
      </c>
      <c r="D80" s="25" t="s">
        <v>42</v>
      </c>
      <c r="E80" s="25">
        <v>4.5</v>
      </c>
      <c r="F80" s="25">
        <v>1.56</v>
      </c>
      <c r="G80" s="25">
        <v>0.5</v>
      </c>
      <c r="H80" s="25" t="s">
        <v>284</v>
      </c>
      <c r="I80" s="55" t="s">
        <v>285</v>
      </c>
      <c r="J80" s="55" t="s">
        <v>286</v>
      </c>
      <c r="K80" s="25" t="s">
        <v>244</v>
      </c>
      <c r="L80" s="25" t="s">
        <v>53</v>
      </c>
    </row>
    <row r="81" s="1" customFormat="1" ht="126" customHeight="1" spans="1:12">
      <c r="A81" s="25">
        <v>69</v>
      </c>
      <c r="B81" s="26" t="s">
        <v>287</v>
      </c>
      <c r="C81" s="26" t="s">
        <v>288</v>
      </c>
      <c r="D81" s="25" t="s">
        <v>154</v>
      </c>
      <c r="E81" s="28">
        <v>2.96</v>
      </c>
      <c r="F81" s="25">
        <v>2.37</v>
      </c>
      <c r="G81" s="33">
        <v>0.5</v>
      </c>
      <c r="H81" s="29" t="s">
        <v>22</v>
      </c>
      <c r="I81" s="26" t="s">
        <v>289</v>
      </c>
      <c r="J81" s="26" t="s">
        <v>206</v>
      </c>
      <c r="K81" s="25" t="s">
        <v>224</v>
      </c>
      <c r="L81" s="25" t="s">
        <v>53</v>
      </c>
    </row>
    <row r="82" s="1" customFormat="1" ht="122" customHeight="1" spans="1:12">
      <c r="A82" s="25">
        <v>70</v>
      </c>
      <c r="B82" s="26" t="s">
        <v>290</v>
      </c>
      <c r="C82" s="26" t="s">
        <v>291</v>
      </c>
      <c r="D82" s="25" t="s">
        <v>115</v>
      </c>
      <c r="E82" s="28">
        <v>2.5</v>
      </c>
      <c r="F82" s="30">
        <v>0.14</v>
      </c>
      <c r="G82" s="28">
        <v>0.1</v>
      </c>
      <c r="H82" s="25" t="s">
        <v>292</v>
      </c>
      <c r="I82" s="26" t="s">
        <v>206</v>
      </c>
      <c r="J82" s="26" t="s">
        <v>206</v>
      </c>
      <c r="K82" s="25" t="s">
        <v>293</v>
      </c>
      <c r="L82" s="25"/>
    </row>
    <row r="83" s="1" customFormat="1" ht="140" customHeight="1" spans="1:12">
      <c r="A83" s="25">
        <v>71</v>
      </c>
      <c r="B83" s="26" t="s">
        <v>294</v>
      </c>
      <c r="C83" s="26" t="s">
        <v>295</v>
      </c>
      <c r="D83" s="25" t="s">
        <v>42</v>
      </c>
      <c r="E83" s="28">
        <v>2.2</v>
      </c>
      <c r="F83" s="29">
        <v>1</v>
      </c>
      <c r="G83" s="29">
        <v>0.5</v>
      </c>
      <c r="H83" s="29" t="s">
        <v>22</v>
      </c>
      <c r="I83" s="26" t="s">
        <v>296</v>
      </c>
      <c r="J83" s="26" t="s">
        <v>206</v>
      </c>
      <c r="K83" s="25" t="s">
        <v>297</v>
      </c>
      <c r="L83" s="25" t="s">
        <v>53</v>
      </c>
    </row>
    <row r="84" s="3" customFormat="1" ht="68" customHeight="1" spans="1:12">
      <c r="A84" s="25">
        <v>72</v>
      </c>
      <c r="B84" s="26" t="s">
        <v>298</v>
      </c>
      <c r="C84" s="26" t="s">
        <v>299</v>
      </c>
      <c r="D84" s="25" t="s">
        <v>300</v>
      </c>
      <c r="E84" s="29">
        <v>1.83</v>
      </c>
      <c r="F84" s="29">
        <v>0.35</v>
      </c>
      <c r="G84" s="29">
        <v>0.1</v>
      </c>
      <c r="H84" s="25" t="s">
        <v>22</v>
      </c>
      <c r="I84" s="26" t="s">
        <v>301</v>
      </c>
      <c r="J84" s="26" t="s">
        <v>301</v>
      </c>
      <c r="K84" s="25" t="s">
        <v>302</v>
      </c>
      <c r="L84" s="29"/>
    </row>
    <row r="85" s="1" customFormat="1" ht="46" customHeight="1" spans="1:12">
      <c r="A85" s="21" t="s">
        <v>303</v>
      </c>
      <c r="B85" s="23"/>
      <c r="C85" s="23"/>
      <c r="D85" s="21"/>
      <c r="E85" s="24">
        <f>SUM(E86:E92)</f>
        <v>20.9743</v>
      </c>
      <c r="F85" s="24">
        <f>SUM(F86:F92)</f>
        <v>8.24</v>
      </c>
      <c r="G85" s="24">
        <f>SUM(G86:G92)</f>
        <v>3.15</v>
      </c>
      <c r="H85" s="25"/>
      <c r="I85" s="26"/>
      <c r="J85" s="26"/>
      <c r="K85" s="25"/>
      <c r="L85" s="25"/>
    </row>
    <row r="86" s="1" customFormat="1" ht="91" customHeight="1" spans="1:12">
      <c r="A86" s="25">
        <v>73</v>
      </c>
      <c r="B86" s="26" t="s">
        <v>304</v>
      </c>
      <c r="C86" s="26" t="s">
        <v>305</v>
      </c>
      <c r="D86" s="25" t="s">
        <v>166</v>
      </c>
      <c r="E86" s="25">
        <v>10.46</v>
      </c>
      <c r="F86" s="25">
        <v>3.46</v>
      </c>
      <c r="G86" s="25">
        <v>0.1</v>
      </c>
      <c r="H86" s="25" t="s">
        <v>306</v>
      </c>
      <c r="I86" s="26" t="s">
        <v>307</v>
      </c>
      <c r="J86" s="26" t="s">
        <v>128</v>
      </c>
      <c r="K86" s="25" t="s">
        <v>308</v>
      </c>
      <c r="L86" s="25"/>
    </row>
    <row r="87" s="1" customFormat="1" ht="73" customHeight="1" spans="1:12">
      <c r="A87" s="25">
        <v>74</v>
      </c>
      <c r="B87" s="26" t="s">
        <v>309</v>
      </c>
      <c r="C87" s="26" t="s">
        <v>310</v>
      </c>
      <c r="D87" s="25" t="s">
        <v>28</v>
      </c>
      <c r="E87" s="30">
        <v>2.65</v>
      </c>
      <c r="F87" s="30">
        <v>1.19</v>
      </c>
      <c r="G87" s="30">
        <v>0.75</v>
      </c>
      <c r="H87" s="25" t="s">
        <v>22</v>
      </c>
      <c r="I87" s="26" t="s">
        <v>190</v>
      </c>
      <c r="J87" s="26" t="s">
        <v>190</v>
      </c>
      <c r="K87" s="25" t="s">
        <v>86</v>
      </c>
      <c r="L87" s="25" t="s">
        <v>25</v>
      </c>
    </row>
    <row r="88" s="1" customFormat="1" ht="114" customHeight="1" spans="1:12">
      <c r="A88" s="25">
        <v>75</v>
      </c>
      <c r="B88" s="26" t="s">
        <v>311</v>
      </c>
      <c r="C88" s="26" t="s">
        <v>312</v>
      </c>
      <c r="D88" s="25" t="s">
        <v>35</v>
      </c>
      <c r="E88" s="40">
        <v>1.7721</v>
      </c>
      <c r="F88" s="25">
        <v>1</v>
      </c>
      <c r="G88" s="28">
        <v>0.77</v>
      </c>
      <c r="H88" s="25" t="s">
        <v>22</v>
      </c>
      <c r="I88" s="26" t="s">
        <v>313</v>
      </c>
      <c r="J88" s="26" t="s">
        <v>190</v>
      </c>
      <c r="K88" s="25" t="s">
        <v>314</v>
      </c>
      <c r="L88" s="25" t="s">
        <v>53</v>
      </c>
    </row>
    <row r="89" s="1" customFormat="1" ht="131" customHeight="1" spans="1:12">
      <c r="A89" s="25">
        <v>76</v>
      </c>
      <c r="B89" s="26" t="s">
        <v>315</v>
      </c>
      <c r="C89" s="26" t="s">
        <v>316</v>
      </c>
      <c r="D89" s="25" t="s">
        <v>115</v>
      </c>
      <c r="E89" s="40">
        <v>2.654</v>
      </c>
      <c r="F89" s="25">
        <v>1.3</v>
      </c>
      <c r="G89" s="25">
        <v>0.1</v>
      </c>
      <c r="H89" s="25" t="s">
        <v>306</v>
      </c>
      <c r="I89" s="26" t="s">
        <v>307</v>
      </c>
      <c r="J89" s="26" t="s">
        <v>128</v>
      </c>
      <c r="K89" s="25" t="s">
        <v>134</v>
      </c>
      <c r="L89" s="25"/>
    </row>
    <row r="90" s="1" customFormat="1" ht="150" customHeight="1" spans="1:12">
      <c r="A90" s="25">
        <v>77</v>
      </c>
      <c r="B90" s="26" t="s">
        <v>317</v>
      </c>
      <c r="C90" s="26" t="s">
        <v>318</v>
      </c>
      <c r="D90" s="25" t="s">
        <v>42</v>
      </c>
      <c r="E90" s="40">
        <v>1.59</v>
      </c>
      <c r="F90" s="25">
        <v>0.9</v>
      </c>
      <c r="G90" s="28">
        <v>0.55</v>
      </c>
      <c r="H90" s="25" t="s">
        <v>22</v>
      </c>
      <c r="I90" s="26" t="s">
        <v>319</v>
      </c>
      <c r="J90" s="26" t="s">
        <v>190</v>
      </c>
      <c r="K90" s="25" t="s">
        <v>96</v>
      </c>
      <c r="L90" s="25" t="s">
        <v>53</v>
      </c>
    </row>
    <row r="91" s="1" customFormat="1" ht="150" customHeight="1" spans="1:12">
      <c r="A91" s="25">
        <v>78</v>
      </c>
      <c r="B91" s="26" t="s">
        <v>320</v>
      </c>
      <c r="C91" s="26" t="s">
        <v>321</v>
      </c>
      <c r="D91" s="25" t="s">
        <v>28</v>
      </c>
      <c r="E91" s="30">
        <v>1.22</v>
      </c>
      <c r="F91" s="28">
        <v>0.1</v>
      </c>
      <c r="G91" s="28">
        <v>0.54</v>
      </c>
      <c r="H91" s="25" t="s">
        <v>89</v>
      </c>
      <c r="I91" s="26" t="s">
        <v>190</v>
      </c>
      <c r="J91" s="26" t="s">
        <v>190</v>
      </c>
      <c r="K91" s="25" t="s">
        <v>107</v>
      </c>
      <c r="L91" s="25" t="s">
        <v>53</v>
      </c>
    </row>
    <row r="92" s="1" customFormat="1" ht="150" customHeight="1" spans="1:12">
      <c r="A92" s="25">
        <v>79</v>
      </c>
      <c r="B92" s="26" t="s">
        <v>322</v>
      </c>
      <c r="C92" s="26" t="s">
        <v>323</v>
      </c>
      <c r="D92" s="25" t="s">
        <v>35</v>
      </c>
      <c r="E92" s="30">
        <v>0.6282</v>
      </c>
      <c r="F92" s="30">
        <v>0.29</v>
      </c>
      <c r="G92" s="30">
        <v>0.34</v>
      </c>
      <c r="H92" s="25" t="s">
        <v>89</v>
      </c>
      <c r="I92" s="55" t="s">
        <v>324</v>
      </c>
      <c r="J92" s="55" t="s">
        <v>324</v>
      </c>
      <c r="K92" s="25" t="s">
        <v>325</v>
      </c>
      <c r="L92" s="25"/>
    </row>
    <row r="93" s="1" customFormat="1" ht="49" customHeight="1" spans="1:12">
      <c r="A93" s="21" t="s">
        <v>326</v>
      </c>
      <c r="B93" s="23"/>
      <c r="C93" s="23"/>
      <c r="D93" s="21"/>
      <c r="E93" s="24">
        <f>SUM(E94:E104)</f>
        <v>430.7004</v>
      </c>
      <c r="F93" s="24">
        <f>SUM(F94:F104)</f>
        <v>184.4114</v>
      </c>
      <c r="G93" s="24">
        <f>SUM(G94:G104)</f>
        <v>73.26</v>
      </c>
      <c r="H93" s="25"/>
      <c r="I93" s="26"/>
      <c r="J93" s="26"/>
      <c r="K93" s="25"/>
      <c r="L93" s="25"/>
    </row>
    <row r="94" s="1" customFormat="1" ht="80" customHeight="1" spans="1:12">
      <c r="A94" s="29">
        <v>80</v>
      </c>
      <c r="B94" s="26" t="s">
        <v>327</v>
      </c>
      <c r="C94" s="26" t="s">
        <v>328</v>
      </c>
      <c r="D94" s="25" t="s">
        <v>84</v>
      </c>
      <c r="E94" s="30">
        <v>388.89</v>
      </c>
      <c r="F94" s="30">
        <v>173.67</v>
      </c>
      <c r="G94" s="28">
        <v>60</v>
      </c>
      <c r="H94" s="25" t="s">
        <v>29</v>
      </c>
      <c r="I94" s="26" t="s">
        <v>329</v>
      </c>
      <c r="J94" s="26" t="s">
        <v>330</v>
      </c>
      <c r="K94" s="25" t="s">
        <v>331</v>
      </c>
      <c r="L94" s="25" t="s">
        <v>25</v>
      </c>
    </row>
    <row r="95" s="1" customFormat="1" ht="70" customHeight="1" spans="1:12">
      <c r="A95" s="29">
        <v>81</v>
      </c>
      <c r="B95" s="26" t="s">
        <v>332</v>
      </c>
      <c r="C95" s="26" t="s">
        <v>333</v>
      </c>
      <c r="D95" s="25" t="s">
        <v>115</v>
      </c>
      <c r="E95" s="30">
        <v>12.65</v>
      </c>
      <c r="F95" s="30">
        <v>2.45</v>
      </c>
      <c r="G95" s="28">
        <v>4</v>
      </c>
      <c r="H95" s="25" t="s">
        <v>29</v>
      </c>
      <c r="I95" s="26" t="s">
        <v>334</v>
      </c>
      <c r="J95" s="26" t="s">
        <v>301</v>
      </c>
      <c r="K95" s="25" t="s">
        <v>302</v>
      </c>
      <c r="L95" s="25" t="s">
        <v>53</v>
      </c>
    </row>
    <row r="96" s="1" customFormat="1" ht="70" customHeight="1" spans="1:12">
      <c r="A96" s="29">
        <v>82</v>
      </c>
      <c r="B96" s="26" t="s">
        <v>335</v>
      </c>
      <c r="C96" s="26" t="s">
        <v>336</v>
      </c>
      <c r="D96" s="25" t="s">
        <v>115</v>
      </c>
      <c r="E96" s="30">
        <v>11.33</v>
      </c>
      <c r="F96" s="30">
        <v>3.39</v>
      </c>
      <c r="G96" s="28">
        <v>3</v>
      </c>
      <c r="H96" s="25" t="s">
        <v>29</v>
      </c>
      <c r="I96" s="26" t="s">
        <v>337</v>
      </c>
      <c r="J96" s="26" t="s">
        <v>301</v>
      </c>
      <c r="K96" s="25" t="s">
        <v>302</v>
      </c>
      <c r="L96" s="25" t="s">
        <v>53</v>
      </c>
    </row>
    <row r="97" s="1" customFormat="1" ht="73" customHeight="1" spans="1:12">
      <c r="A97" s="29">
        <v>83</v>
      </c>
      <c r="B97" s="26" t="s">
        <v>338</v>
      </c>
      <c r="C97" s="26" t="s">
        <v>339</v>
      </c>
      <c r="D97" s="25" t="s">
        <v>115</v>
      </c>
      <c r="E97" s="30">
        <v>7.55</v>
      </c>
      <c r="F97" s="30">
        <v>0.22</v>
      </c>
      <c r="G97" s="28">
        <v>3</v>
      </c>
      <c r="H97" s="25" t="s">
        <v>29</v>
      </c>
      <c r="I97" s="26" t="s">
        <v>340</v>
      </c>
      <c r="J97" s="26" t="s">
        <v>301</v>
      </c>
      <c r="K97" s="25" t="s">
        <v>302</v>
      </c>
      <c r="L97" s="25" t="s">
        <v>53</v>
      </c>
    </row>
    <row r="98" s="1" customFormat="1" ht="116" customHeight="1" spans="1:12">
      <c r="A98" s="29">
        <v>84</v>
      </c>
      <c r="B98" s="26" t="s">
        <v>341</v>
      </c>
      <c r="C98" s="26" t="s">
        <v>342</v>
      </c>
      <c r="D98" s="25" t="s">
        <v>154</v>
      </c>
      <c r="E98" s="30">
        <v>2.27</v>
      </c>
      <c r="F98" s="30">
        <v>1.68</v>
      </c>
      <c r="G98" s="28">
        <v>0.5</v>
      </c>
      <c r="H98" s="25" t="s">
        <v>343</v>
      </c>
      <c r="I98" s="26" t="s">
        <v>344</v>
      </c>
      <c r="J98" s="26" t="s">
        <v>344</v>
      </c>
      <c r="K98" s="25" t="s">
        <v>149</v>
      </c>
      <c r="L98" s="25" t="s">
        <v>25</v>
      </c>
    </row>
    <row r="99" s="3" customFormat="1" ht="234" customHeight="1" spans="1:12">
      <c r="A99" s="29">
        <v>85</v>
      </c>
      <c r="B99" s="26" t="s">
        <v>345</v>
      </c>
      <c r="C99" s="26" t="s">
        <v>346</v>
      </c>
      <c r="D99" s="25" t="s">
        <v>28</v>
      </c>
      <c r="E99" s="32">
        <v>1.8074</v>
      </c>
      <c r="F99" s="33">
        <v>0.7</v>
      </c>
      <c r="G99" s="33">
        <v>0.7</v>
      </c>
      <c r="H99" s="25" t="s">
        <v>343</v>
      </c>
      <c r="I99" s="44" t="s">
        <v>347</v>
      </c>
      <c r="J99" s="44" t="s">
        <v>344</v>
      </c>
      <c r="K99" s="25" t="s">
        <v>214</v>
      </c>
      <c r="L99" s="29"/>
    </row>
    <row r="100" s="3" customFormat="1" ht="75" customHeight="1" spans="1:12">
      <c r="A100" s="29">
        <v>86</v>
      </c>
      <c r="B100" s="26" t="s">
        <v>348</v>
      </c>
      <c r="C100" s="26" t="s">
        <v>349</v>
      </c>
      <c r="D100" s="25" t="s">
        <v>28</v>
      </c>
      <c r="E100" s="32">
        <v>1.483</v>
      </c>
      <c r="F100" s="32">
        <v>0.3914</v>
      </c>
      <c r="G100" s="33">
        <v>0.6</v>
      </c>
      <c r="H100" s="25" t="s">
        <v>343</v>
      </c>
      <c r="I100" s="44" t="s">
        <v>347</v>
      </c>
      <c r="J100" s="44" t="s">
        <v>344</v>
      </c>
      <c r="K100" s="25" t="s">
        <v>214</v>
      </c>
      <c r="L100" s="29"/>
    </row>
    <row r="101" s="1" customFormat="1" ht="67" customHeight="1" spans="1:12">
      <c r="A101" s="29">
        <v>87</v>
      </c>
      <c r="B101" s="26" t="s">
        <v>350</v>
      </c>
      <c r="C101" s="26" t="s">
        <v>351</v>
      </c>
      <c r="D101" s="25" t="s">
        <v>154</v>
      </c>
      <c r="E101" s="30">
        <v>1.45</v>
      </c>
      <c r="F101" s="30">
        <v>0.76</v>
      </c>
      <c r="G101" s="30">
        <v>0.29</v>
      </c>
      <c r="H101" s="25" t="s">
        <v>352</v>
      </c>
      <c r="I101" s="26" t="s">
        <v>344</v>
      </c>
      <c r="J101" s="26" t="s">
        <v>344</v>
      </c>
      <c r="K101" s="25" t="s">
        <v>275</v>
      </c>
      <c r="L101" s="25" t="s">
        <v>25</v>
      </c>
    </row>
    <row r="102" s="3" customFormat="1" ht="78" customHeight="1" spans="1:12">
      <c r="A102" s="29">
        <v>88</v>
      </c>
      <c r="B102" s="26" t="s">
        <v>353</v>
      </c>
      <c r="C102" s="26" t="s">
        <v>354</v>
      </c>
      <c r="D102" s="25" t="s">
        <v>28</v>
      </c>
      <c r="E102" s="32">
        <v>1.35</v>
      </c>
      <c r="F102" s="32">
        <v>0.2</v>
      </c>
      <c r="G102" s="33">
        <v>0.2</v>
      </c>
      <c r="H102" s="25" t="s">
        <v>355</v>
      </c>
      <c r="I102" s="44" t="s">
        <v>356</v>
      </c>
      <c r="J102" s="44" t="s">
        <v>301</v>
      </c>
      <c r="K102" s="25" t="s">
        <v>302</v>
      </c>
      <c r="L102" s="29"/>
    </row>
    <row r="103" s="3" customFormat="1" ht="104" customHeight="1" spans="1:12">
      <c r="A103" s="29">
        <v>89</v>
      </c>
      <c r="B103" s="26" t="s">
        <v>357</v>
      </c>
      <c r="C103" s="26" t="s">
        <v>358</v>
      </c>
      <c r="D103" s="25" t="s">
        <v>146</v>
      </c>
      <c r="E103" s="32">
        <v>1.02</v>
      </c>
      <c r="F103" s="32">
        <v>0.39</v>
      </c>
      <c r="G103" s="32">
        <v>0.63</v>
      </c>
      <c r="H103" s="25" t="s">
        <v>343</v>
      </c>
      <c r="I103" s="44" t="s">
        <v>347</v>
      </c>
      <c r="J103" s="44" t="s">
        <v>344</v>
      </c>
      <c r="K103" s="25" t="s">
        <v>80</v>
      </c>
      <c r="L103" s="25" t="s">
        <v>25</v>
      </c>
    </row>
    <row r="104" s="1" customFormat="1" ht="104" customHeight="1" spans="1:12">
      <c r="A104" s="29">
        <v>90</v>
      </c>
      <c r="B104" s="26" t="s">
        <v>359</v>
      </c>
      <c r="C104" s="26" t="s">
        <v>360</v>
      </c>
      <c r="D104" s="25" t="s">
        <v>361</v>
      </c>
      <c r="E104" s="28">
        <v>0.9</v>
      </c>
      <c r="F104" s="30">
        <v>0.56</v>
      </c>
      <c r="G104" s="30">
        <v>0.34</v>
      </c>
      <c r="H104" s="25" t="s">
        <v>343</v>
      </c>
      <c r="I104" s="26" t="s">
        <v>344</v>
      </c>
      <c r="J104" s="26" t="s">
        <v>344</v>
      </c>
      <c r="K104" s="25" t="s">
        <v>362</v>
      </c>
      <c r="L104" s="25" t="s">
        <v>25</v>
      </c>
    </row>
    <row r="105" s="1" customFormat="1" ht="48" customHeight="1" spans="1:12">
      <c r="A105" s="21" t="s">
        <v>363</v>
      </c>
      <c r="B105" s="23"/>
      <c r="C105" s="23"/>
      <c r="D105" s="21"/>
      <c r="E105" s="24">
        <f>SUM(E106,E127,E138,E141,E144,E147,E152)</f>
        <v>219.7667</v>
      </c>
      <c r="F105" s="24"/>
      <c r="G105" s="24">
        <f>SUM(G106,G127,G138,G141,G144,G147,G152)</f>
        <v>28.96</v>
      </c>
      <c r="H105" s="21"/>
      <c r="I105" s="23"/>
      <c r="J105" s="23"/>
      <c r="K105" s="25"/>
      <c r="L105" s="25"/>
    </row>
    <row r="106" s="1" customFormat="1" ht="43" customHeight="1" spans="1:12">
      <c r="A106" s="21" t="s">
        <v>364</v>
      </c>
      <c r="B106" s="23"/>
      <c r="C106" s="23"/>
      <c r="D106" s="21"/>
      <c r="E106" s="24">
        <f>SUM(E107:E126)</f>
        <v>55.69</v>
      </c>
      <c r="F106" s="24"/>
      <c r="G106" s="24">
        <f>SUM(G107:G126)</f>
        <v>13.19</v>
      </c>
      <c r="H106" s="25"/>
      <c r="I106" s="26"/>
      <c r="J106" s="26"/>
      <c r="K106" s="25"/>
      <c r="L106" s="25"/>
    </row>
    <row r="107" s="1" customFormat="1" ht="148" customHeight="1" spans="1:12">
      <c r="A107" s="25">
        <v>91</v>
      </c>
      <c r="B107" s="26" t="s">
        <v>365</v>
      </c>
      <c r="C107" s="26" t="s">
        <v>366</v>
      </c>
      <c r="D107" s="25" t="s">
        <v>367</v>
      </c>
      <c r="E107" s="29">
        <v>16.2</v>
      </c>
      <c r="F107" s="49"/>
      <c r="G107" s="28">
        <v>0.3</v>
      </c>
      <c r="H107" s="25" t="s">
        <v>29</v>
      </c>
      <c r="I107" s="26" t="s">
        <v>368</v>
      </c>
      <c r="J107" s="26" t="s">
        <v>23</v>
      </c>
      <c r="K107" s="56" t="s">
        <v>44</v>
      </c>
      <c r="L107" s="25" t="s">
        <v>25</v>
      </c>
    </row>
    <row r="108" s="3" customFormat="1" ht="85" customHeight="1" spans="1:12">
      <c r="A108" s="25">
        <v>92</v>
      </c>
      <c r="B108" s="26" t="s">
        <v>369</v>
      </c>
      <c r="C108" s="26" t="s">
        <v>370</v>
      </c>
      <c r="D108" s="25" t="s">
        <v>94</v>
      </c>
      <c r="E108" s="25">
        <v>10</v>
      </c>
      <c r="F108" s="25"/>
      <c r="G108" s="25">
        <v>5</v>
      </c>
      <c r="H108" s="25" t="s">
        <v>22</v>
      </c>
      <c r="I108" s="55" t="s">
        <v>371</v>
      </c>
      <c r="J108" s="55" t="s">
        <v>23</v>
      </c>
      <c r="K108" s="29" t="s">
        <v>275</v>
      </c>
      <c r="L108" s="25" t="s">
        <v>25</v>
      </c>
    </row>
    <row r="109" s="3" customFormat="1" ht="80" customHeight="1" spans="1:12">
      <c r="A109" s="25">
        <v>93</v>
      </c>
      <c r="B109" s="26" t="s">
        <v>372</v>
      </c>
      <c r="C109" s="26" t="s">
        <v>373</v>
      </c>
      <c r="D109" s="25" t="s">
        <v>101</v>
      </c>
      <c r="E109" s="25">
        <v>4</v>
      </c>
      <c r="F109" s="25"/>
      <c r="G109" s="25">
        <v>2</v>
      </c>
      <c r="H109" s="25" t="s">
        <v>22</v>
      </c>
      <c r="I109" s="25" t="s">
        <v>374</v>
      </c>
      <c r="J109" s="26" t="s">
        <v>23</v>
      </c>
      <c r="K109" s="25" t="s">
        <v>52</v>
      </c>
      <c r="L109" s="25" t="s">
        <v>53</v>
      </c>
    </row>
    <row r="110" s="3" customFormat="1" ht="92" customHeight="1" spans="1:12">
      <c r="A110" s="25">
        <v>94</v>
      </c>
      <c r="B110" s="27" t="s">
        <v>375</v>
      </c>
      <c r="C110" s="26" t="s">
        <v>376</v>
      </c>
      <c r="D110" s="25" t="s">
        <v>94</v>
      </c>
      <c r="E110" s="29">
        <v>3.6</v>
      </c>
      <c r="F110" s="29"/>
      <c r="G110" s="29">
        <v>0.5</v>
      </c>
      <c r="H110" s="25" t="s">
        <v>29</v>
      </c>
      <c r="I110" s="25" t="s">
        <v>377</v>
      </c>
      <c r="J110" s="26" t="s">
        <v>23</v>
      </c>
      <c r="K110" s="56" t="s">
        <v>44</v>
      </c>
      <c r="L110" s="25" t="s">
        <v>53</v>
      </c>
    </row>
    <row r="111" s="3" customFormat="1" ht="85" customHeight="1" spans="1:12">
      <c r="A111" s="25">
        <v>95</v>
      </c>
      <c r="B111" s="26" t="s">
        <v>378</v>
      </c>
      <c r="C111" s="26" t="s">
        <v>379</v>
      </c>
      <c r="D111" s="25" t="s">
        <v>94</v>
      </c>
      <c r="E111" s="25">
        <v>2.6</v>
      </c>
      <c r="F111" s="25"/>
      <c r="G111" s="25">
        <v>0.3</v>
      </c>
      <c r="H111" s="25" t="s">
        <v>29</v>
      </c>
      <c r="I111" s="26" t="s">
        <v>380</v>
      </c>
      <c r="J111" s="26" t="s">
        <v>23</v>
      </c>
      <c r="K111" s="25" t="s">
        <v>275</v>
      </c>
      <c r="L111" s="25"/>
    </row>
    <row r="112" s="3" customFormat="1" ht="117" customHeight="1" spans="1:19">
      <c r="A112" s="25">
        <v>96</v>
      </c>
      <c r="B112" s="26" t="s">
        <v>381</v>
      </c>
      <c r="C112" s="26" t="s">
        <v>382</v>
      </c>
      <c r="D112" s="25" t="s">
        <v>94</v>
      </c>
      <c r="E112" s="25">
        <v>2.2</v>
      </c>
      <c r="F112" s="25"/>
      <c r="G112" s="25">
        <v>0.5</v>
      </c>
      <c r="H112" s="25" t="s">
        <v>29</v>
      </c>
      <c r="I112" s="26" t="s">
        <v>383</v>
      </c>
      <c r="J112" s="26" t="s">
        <v>23</v>
      </c>
      <c r="K112" s="25" t="s">
        <v>384</v>
      </c>
      <c r="L112" s="25" t="s">
        <v>53</v>
      </c>
      <c r="P112" s="1"/>
      <c r="Q112" s="1"/>
      <c r="R112" s="1"/>
      <c r="S112" s="1"/>
    </row>
    <row r="113" s="1" customFormat="1" ht="98" customHeight="1" spans="1:14">
      <c r="A113" s="25">
        <v>97</v>
      </c>
      <c r="B113" s="26" t="s">
        <v>385</v>
      </c>
      <c r="C113" s="50" t="s">
        <v>386</v>
      </c>
      <c r="D113" s="25" t="s">
        <v>94</v>
      </c>
      <c r="E113" s="29">
        <v>2</v>
      </c>
      <c r="F113" s="24"/>
      <c r="G113" s="51">
        <v>0.2</v>
      </c>
      <c r="H113" s="25" t="s">
        <v>29</v>
      </c>
      <c r="I113" s="26" t="s">
        <v>387</v>
      </c>
      <c r="J113" s="26" t="s">
        <v>23</v>
      </c>
      <c r="K113" s="25" t="s">
        <v>44</v>
      </c>
      <c r="L113" s="25"/>
      <c r="M113" s="3"/>
      <c r="N113" s="3"/>
    </row>
    <row r="114" s="3" customFormat="1" ht="86" customHeight="1" spans="1:12">
      <c r="A114" s="25">
        <v>98</v>
      </c>
      <c r="B114" s="26" t="s">
        <v>388</v>
      </c>
      <c r="C114" s="26" t="s">
        <v>389</v>
      </c>
      <c r="D114" s="11" t="s">
        <v>390</v>
      </c>
      <c r="E114" s="29">
        <v>2</v>
      </c>
      <c r="F114" s="29"/>
      <c r="G114" s="29">
        <v>0.5</v>
      </c>
      <c r="H114" s="25" t="s">
        <v>29</v>
      </c>
      <c r="I114" s="25" t="s">
        <v>391</v>
      </c>
      <c r="J114" s="25" t="s">
        <v>285</v>
      </c>
      <c r="K114" s="25" t="s">
        <v>96</v>
      </c>
      <c r="L114" s="29"/>
    </row>
    <row r="115" s="3" customFormat="1" ht="102" customHeight="1" spans="1:12">
      <c r="A115" s="25">
        <v>99</v>
      </c>
      <c r="B115" s="27" t="s">
        <v>392</v>
      </c>
      <c r="C115" s="26" t="s">
        <v>393</v>
      </c>
      <c r="D115" s="25" t="s">
        <v>94</v>
      </c>
      <c r="E115" s="52">
        <v>1.5</v>
      </c>
      <c r="F115" s="53"/>
      <c r="G115" s="52">
        <v>0.1</v>
      </c>
      <c r="H115" s="25" t="s">
        <v>29</v>
      </c>
      <c r="I115" s="25" t="s">
        <v>394</v>
      </c>
      <c r="J115" s="25" t="s">
        <v>395</v>
      </c>
      <c r="K115" s="25" t="s">
        <v>302</v>
      </c>
      <c r="L115" s="25"/>
    </row>
    <row r="116" s="1" customFormat="1" ht="84" customHeight="1" spans="1:12">
      <c r="A116" s="25">
        <v>100</v>
      </c>
      <c r="B116" s="26" t="s">
        <v>396</v>
      </c>
      <c r="C116" s="26" t="s">
        <v>397</v>
      </c>
      <c r="D116" s="25" t="s">
        <v>367</v>
      </c>
      <c r="E116" s="25">
        <v>1.5</v>
      </c>
      <c r="F116" s="30"/>
      <c r="G116" s="28">
        <v>0.4</v>
      </c>
      <c r="H116" s="25" t="s">
        <v>22</v>
      </c>
      <c r="I116" s="26" t="s">
        <v>398</v>
      </c>
      <c r="J116" s="26" t="s">
        <v>23</v>
      </c>
      <c r="K116" s="25" t="s">
        <v>44</v>
      </c>
      <c r="L116" s="25" t="s">
        <v>53</v>
      </c>
    </row>
    <row r="117" s="3" customFormat="1" ht="85" customHeight="1" spans="1:12">
      <c r="A117" s="25">
        <v>101</v>
      </c>
      <c r="B117" s="26" t="s">
        <v>399</v>
      </c>
      <c r="C117" s="26" t="s">
        <v>400</v>
      </c>
      <c r="D117" s="25" t="s">
        <v>94</v>
      </c>
      <c r="E117" s="54">
        <v>1.5</v>
      </c>
      <c r="F117" s="25"/>
      <c r="G117" s="25">
        <v>0.5</v>
      </c>
      <c r="H117" s="25" t="s">
        <v>29</v>
      </c>
      <c r="I117" s="26" t="s">
        <v>401</v>
      </c>
      <c r="J117" s="26" t="s">
        <v>23</v>
      </c>
      <c r="K117" s="25" t="s">
        <v>57</v>
      </c>
      <c r="L117" s="25"/>
    </row>
    <row r="118" s="3" customFormat="1" ht="104" customHeight="1" spans="1:12">
      <c r="A118" s="25">
        <v>102</v>
      </c>
      <c r="B118" s="26" t="s">
        <v>402</v>
      </c>
      <c r="C118" s="26" t="s">
        <v>403</v>
      </c>
      <c r="D118" s="25" t="s">
        <v>94</v>
      </c>
      <c r="E118" s="54">
        <v>1.5</v>
      </c>
      <c r="F118" s="25"/>
      <c r="G118" s="25">
        <v>0.5</v>
      </c>
      <c r="H118" s="25" t="s">
        <v>29</v>
      </c>
      <c r="I118" s="26" t="s">
        <v>404</v>
      </c>
      <c r="J118" s="26" t="s">
        <v>23</v>
      </c>
      <c r="K118" s="25" t="s">
        <v>57</v>
      </c>
      <c r="L118" s="25"/>
    </row>
    <row r="119" s="3" customFormat="1" ht="95" customHeight="1" spans="1:12">
      <c r="A119" s="25">
        <v>103</v>
      </c>
      <c r="B119" s="35" t="s">
        <v>405</v>
      </c>
      <c r="C119" s="26" t="s">
        <v>406</v>
      </c>
      <c r="D119" s="25" t="s">
        <v>407</v>
      </c>
      <c r="E119" s="29">
        <v>1.5</v>
      </c>
      <c r="F119" s="29"/>
      <c r="G119" s="29">
        <v>0.3</v>
      </c>
      <c r="H119" s="25" t="s">
        <v>29</v>
      </c>
      <c r="I119" s="25" t="s">
        <v>408</v>
      </c>
      <c r="J119" s="25" t="s">
        <v>285</v>
      </c>
      <c r="K119" s="25" t="s">
        <v>96</v>
      </c>
      <c r="L119" s="29"/>
    </row>
    <row r="120" s="3" customFormat="1" ht="78" customHeight="1" spans="1:12">
      <c r="A120" s="25">
        <v>104</v>
      </c>
      <c r="B120" s="26" t="s">
        <v>409</v>
      </c>
      <c r="C120" s="26" t="s">
        <v>410</v>
      </c>
      <c r="D120" s="25" t="s">
        <v>94</v>
      </c>
      <c r="E120" s="54">
        <v>1.2</v>
      </c>
      <c r="F120" s="25"/>
      <c r="G120" s="25">
        <v>0.4</v>
      </c>
      <c r="H120" s="25" t="s">
        <v>29</v>
      </c>
      <c r="I120" s="26" t="s">
        <v>411</v>
      </c>
      <c r="J120" s="26" t="s">
        <v>23</v>
      </c>
      <c r="K120" s="25" t="s">
        <v>57</v>
      </c>
      <c r="L120" s="25" t="s">
        <v>53</v>
      </c>
    </row>
    <row r="121" s="1" customFormat="1" ht="110" customHeight="1" spans="1:12">
      <c r="A121" s="25">
        <v>105</v>
      </c>
      <c r="B121" s="26" t="s">
        <v>412</v>
      </c>
      <c r="C121" s="26" t="s">
        <v>413</v>
      </c>
      <c r="D121" s="25" t="s">
        <v>101</v>
      </c>
      <c r="E121" s="25">
        <v>1.2</v>
      </c>
      <c r="F121" s="30"/>
      <c r="G121" s="28">
        <v>0.3</v>
      </c>
      <c r="H121" s="25" t="s">
        <v>22</v>
      </c>
      <c r="I121" s="26" t="s">
        <v>414</v>
      </c>
      <c r="J121" s="26" t="s">
        <v>23</v>
      </c>
      <c r="K121" s="25" t="s">
        <v>44</v>
      </c>
      <c r="L121" s="25"/>
    </row>
    <row r="122" s="3" customFormat="1" ht="70" customHeight="1" spans="1:12">
      <c r="A122" s="25">
        <v>106</v>
      </c>
      <c r="B122" s="35" t="s">
        <v>415</v>
      </c>
      <c r="C122" s="26" t="s">
        <v>416</v>
      </c>
      <c r="D122" s="25" t="s">
        <v>417</v>
      </c>
      <c r="E122" s="29">
        <v>1</v>
      </c>
      <c r="F122" s="29"/>
      <c r="G122" s="29">
        <v>0.37</v>
      </c>
      <c r="H122" s="25" t="s">
        <v>29</v>
      </c>
      <c r="I122" s="25" t="s">
        <v>418</v>
      </c>
      <c r="J122" s="25" t="s">
        <v>285</v>
      </c>
      <c r="K122" s="25" t="s">
        <v>96</v>
      </c>
      <c r="L122" s="29"/>
    </row>
    <row r="123" s="3" customFormat="1" ht="113" customHeight="1" spans="1:12">
      <c r="A123" s="25">
        <v>107</v>
      </c>
      <c r="B123" s="26" t="s">
        <v>419</v>
      </c>
      <c r="C123" s="26" t="s">
        <v>420</v>
      </c>
      <c r="D123" s="25" t="s">
        <v>101</v>
      </c>
      <c r="E123" s="54">
        <v>0.75</v>
      </c>
      <c r="F123" s="25"/>
      <c r="G123" s="25">
        <v>0.4</v>
      </c>
      <c r="H123" s="25" t="s">
        <v>29</v>
      </c>
      <c r="I123" s="26" t="s">
        <v>421</v>
      </c>
      <c r="J123" s="26" t="s">
        <v>23</v>
      </c>
      <c r="K123" s="25" t="s">
        <v>57</v>
      </c>
      <c r="L123" s="25"/>
    </row>
    <row r="124" s="3" customFormat="1" ht="113" customHeight="1" spans="1:12">
      <c r="A124" s="25">
        <v>108</v>
      </c>
      <c r="B124" s="35" t="s">
        <v>422</v>
      </c>
      <c r="C124" s="26" t="s">
        <v>423</v>
      </c>
      <c r="D124" s="25" t="s">
        <v>101</v>
      </c>
      <c r="E124" s="29">
        <v>0.55</v>
      </c>
      <c r="F124" s="29"/>
      <c r="G124" s="29">
        <v>0.3</v>
      </c>
      <c r="H124" s="25" t="s">
        <v>29</v>
      </c>
      <c r="I124" s="25" t="s">
        <v>424</v>
      </c>
      <c r="J124" s="25" t="s">
        <v>425</v>
      </c>
      <c r="K124" s="25" t="s">
        <v>102</v>
      </c>
      <c r="L124" s="25" t="s">
        <v>53</v>
      </c>
    </row>
    <row r="125" s="1" customFormat="1" ht="113" customHeight="1" spans="1:12">
      <c r="A125" s="25">
        <v>109</v>
      </c>
      <c r="B125" s="26" t="s">
        <v>426</v>
      </c>
      <c r="C125" s="26" t="s">
        <v>427</v>
      </c>
      <c r="D125" s="25" t="s">
        <v>101</v>
      </c>
      <c r="E125" s="25">
        <v>0.5</v>
      </c>
      <c r="F125" s="30"/>
      <c r="G125" s="30">
        <v>0.22</v>
      </c>
      <c r="H125" s="25" t="s">
        <v>22</v>
      </c>
      <c r="I125" s="26" t="s">
        <v>428</v>
      </c>
      <c r="J125" s="26" t="s">
        <v>23</v>
      </c>
      <c r="K125" s="25" t="s">
        <v>44</v>
      </c>
      <c r="L125" s="25"/>
    </row>
    <row r="126" s="1" customFormat="1" ht="113" customHeight="1" spans="1:12">
      <c r="A126" s="25">
        <v>110</v>
      </c>
      <c r="B126" s="26" t="s">
        <v>429</v>
      </c>
      <c r="C126" s="26" t="s">
        <v>430</v>
      </c>
      <c r="D126" s="25" t="s">
        <v>101</v>
      </c>
      <c r="E126" s="25">
        <v>0.39</v>
      </c>
      <c r="F126" s="30"/>
      <c r="G126" s="51">
        <v>0.1</v>
      </c>
      <c r="H126" s="25" t="s">
        <v>22</v>
      </c>
      <c r="I126" s="26" t="s">
        <v>431</v>
      </c>
      <c r="J126" s="26" t="s">
        <v>23</v>
      </c>
      <c r="K126" s="25" t="s">
        <v>44</v>
      </c>
      <c r="L126" s="25"/>
    </row>
    <row r="127" s="1" customFormat="1" ht="47" customHeight="1" spans="1:12">
      <c r="A127" s="21" t="s">
        <v>432</v>
      </c>
      <c r="B127" s="23"/>
      <c r="C127" s="23"/>
      <c r="D127" s="21"/>
      <c r="E127" s="24">
        <f>SUM(E128:E137)</f>
        <v>36.58</v>
      </c>
      <c r="F127" s="24"/>
      <c r="G127" s="24">
        <f>SUM(G128:G137)</f>
        <v>4.74</v>
      </c>
      <c r="H127" s="25"/>
      <c r="I127" s="26"/>
      <c r="J127" s="26"/>
      <c r="K127" s="25"/>
      <c r="L127" s="25"/>
    </row>
    <row r="128" s="1" customFormat="1" ht="202" customHeight="1" spans="1:12">
      <c r="A128" s="29">
        <v>111</v>
      </c>
      <c r="B128" s="26" t="s">
        <v>433</v>
      </c>
      <c r="C128" s="26" t="s">
        <v>434</v>
      </c>
      <c r="D128" s="25" t="s">
        <v>94</v>
      </c>
      <c r="E128" s="25">
        <v>7.78</v>
      </c>
      <c r="F128" s="24"/>
      <c r="G128" s="25">
        <v>0.3</v>
      </c>
      <c r="H128" s="25" t="s">
        <v>22</v>
      </c>
      <c r="I128" s="26" t="s">
        <v>23</v>
      </c>
      <c r="J128" s="26" t="s">
        <v>23</v>
      </c>
      <c r="K128" s="25" t="s">
        <v>275</v>
      </c>
      <c r="L128" s="25" t="s">
        <v>53</v>
      </c>
    </row>
    <row r="129" s="1" customFormat="1" ht="202" customHeight="1" spans="1:12">
      <c r="A129" s="29">
        <v>112</v>
      </c>
      <c r="B129" s="26" t="s">
        <v>435</v>
      </c>
      <c r="C129" s="26" t="s">
        <v>436</v>
      </c>
      <c r="D129" s="25" t="s">
        <v>94</v>
      </c>
      <c r="E129" s="25">
        <v>5.1</v>
      </c>
      <c r="F129" s="24"/>
      <c r="G129" s="25">
        <v>0.3</v>
      </c>
      <c r="H129" s="25" t="s">
        <v>22</v>
      </c>
      <c r="I129" s="26" t="s">
        <v>95</v>
      </c>
      <c r="J129" s="26" t="s">
        <v>23</v>
      </c>
      <c r="K129" s="25" t="s">
        <v>302</v>
      </c>
      <c r="L129" s="25"/>
    </row>
    <row r="130" s="1" customFormat="1" ht="128" customHeight="1" spans="1:14">
      <c r="A130" s="29">
        <v>113</v>
      </c>
      <c r="B130" s="26" t="s">
        <v>437</v>
      </c>
      <c r="C130" s="26" t="s">
        <v>438</v>
      </c>
      <c r="D130" s="25" t="s">
        <v>94</v>
      </c>
      <c r="E130" s="51">
        <v>5.5</v>
      </c>
      <c r="F130" s="25"/>
      <c r="G130" s="25">
        <v>1</v>
      </c>
      <c r="H130" s="25" t="s">
        <v>22</v>
      </c>
      <c r="I130" s="26" t="s">
        <v>439</v>
      </c>
      <c r="J130" s="26" t="s">
        <v>439</v>
      </c>
      <c r="K130" s="25" t="s">
        <v>257</v>
      </c>
      <c r="L130" s="25"/>
      <c r="M130" s="69"/>
      <c r="N130" s="69">
        <v>45992</v>
      </c>
    </row>
    <row r="131" s="1" customFormat="1" ht="98" customHeight="1" spans="1:12">
      <c r="A131" s="29">
        <v>114</v>
      </c>
      <c r="B131" s="26" t="s">
        <v>440</v>
      </c>
      <c r="C131" s="26" t="s">
        <v>441</v>
      </c>
      <c r="D131" s="25" t="s">
        <v>367</v>
      </c>
      <c r="E131" s="33">
        <v>4.5</v>
      </c>
      <c r="F131" s="29"/>
      <c r="G131" s="33">
        <v>0.2</v>
      </c>
      <c r="H131" s="25" t="s">
        <v>355</v>
      </c>
      <c r="I131" s="34" t="s">
        <v>442</v>
      </c>
      <c r="J131" s="34" t="s">
        <v>128</v>
      </c>
      <c r="K131" s="25" t="s">
        <v>91</v>
      </c>
      <c r="L131" s="29"/>
    </row>
    <row r="132" ht="223" customHeight="1" spans="1:12">
      <c r="A132" s="29">
        <v>115</v>
      </c>
      <c r="B132" s="26" t="s">
        <v>443</v>
      </c>
      <c r="C132" s="26" t="s">
        <v>444</v>
      </c>
      <c r="D132" s="25" t="s">
        <v>139</v>
      </c>
      <c r="E132" s="33">
        <v>3.59</v>
      </c>
      <c r="F132" s="29"/>
      <c r="G132" s="33">
        <v>0.5</v>
      </c>
      <c r="H132" s="25" t="s">
        <v>445</v>
      </c>
      <c r="I132" s="34" t="s">
        <v>446</v>
      </c>
      <c r="J132" s="34" t="s">
        <v>128</v>
      </c>
      <c r="K132" s="25" t="s">
        <v>447</v>
      </c>
      <c r="L132" s="25"/>
    </row>
    <row r="133" s="1" customFormat="1" ht="228" customHeight="1" spans="1:14">
      <c r="A133" s="29">
        <v>116</v>
      </c>
      <c r="B133" s="26" t="s">
        <v>448</v>
      </c>
      <c r="C133" s="26" t="s">
        <v>449</v>
      </c>
      <c r="D133" s="25" t="s">
        <v>94</v>
      </c>
      <c r="E133" s="29">
        <v>3.3</v>
      </c>
      <c r="F133" s="29"/>
      <c r="G133" s="29">
        <v>0.5</v>
      </c>
      <c r="H133" s="25" t="s">
        <v>284</v>
      </c>
      <c r="I133" s="47" t="s">
        <v>450</v>
      </c>
      <c r="J133" s="26" t="s">
        <v>206</v>
      </c>
      <c r="K133" s="25" t="s">
        <v>451</v>
      </c>
      <c r="L133" s="25" t="s">
        <v>53</v>
      </c>
      <c r="M133" s="70"/>
      <c r="N133" s="70">
        <v>45658</v>
      </c>
    </row>
    <row r="134" s="3" customFormat="1" ht="228" customHeight="1" spans="1:12">
      <c r="A134" s="29">
        <v>117</v>
      </c>
      <c r="B134" s="34" t="s">
        <v>452</v>
      </c>
      <c r="C134" s="26" t="s">
        <v>453</v>
      </c>
      <c r="D134" s="25" t="s">
        <v>367</v>
      </c>
      <c r="E134" s="25">
        <v>3</v>
      </c>
      <c r="F134" s="29"/>
      <c r="G134" s="29">
        <v>0.2</v>
      </c>
      <c r="H134" s="25" t="s">
        <v>22</v>
      </c>
      <c r="I134" s="44" t="s">
        <v>128</v>
      </c>
      <c r="J134" s="44" t="s">
        <v>128</v>
      </c>
      <c r="K134" s="29" t="s">
        <v>102</v>
      </c>
      <c r="L134" s="25" t="s">
        <v>25</v>
      </c>
    </row>
    <row r="135" s="1" customFormat="1" ht="205" customHeight="1" spans="1:12">
      <c r="A135" s="29">
        <v>118</v>
      </c>
      <c r="B135" s="26" t="s">
        <v>454</v>
      </c>
      <c r="C135" s="26" t="s">
        <v>455</v>
      </c>
      <c r="D135" s="25" t="s">
        <v>101</v>
      </c>
      <c r="E135" s="29">
        <v>1.45</v>
      </c>
      <c r="F135" s="29"/>
      <c r="G135" s="29">
        <v>1</v>
      </c>
      <c r="H135" s="25" t="s">
        <v>456</v>
      </c>
      <c r="I135" s="47" t="s">
        <v>457</v>
      </c>
      <c r="J135" s="26" t="s">
        <v>457</v>
      </c>
      <c r="K135" s="25" t="s">
        <v>91</v>
      </c>
      <c r="L135" s="25" t="s">
        <v>53</v>
      </c>
    </row>
    <row r="136" s="3" customFormat="1" ht="98" customHeight="1" spans="1:12">
      <c r="A136" s="29">
        <v>119</v>
      </c>
      <c r="B136" s="26" t="s">
        <v>458</v>
      </c>
      <c r="C136" s="26" t="s">
        <v>459</v>
      </c>
      <c r="D136" s="25" t="s">
        <v>101</v>
      </c>
      <c r="E136" s="25">
        <v>1.36</v>
      </c>
      <c r="F136" s="25"/>
      <c r="G136" s="25">
        <v>0.39</v>
      </c>
      <c r="H136" s="25" t="s">
        <v>22</v>
      </c>
      <c r="I136" s="55" t="s">
        <v>460</v>
      </c>
      <c r="J136" s="55" t="s">
        <v>460</v>
      </c>
      <c r="K136" s="25" t="s">
        <v>275</v>
      </c>
      <c r="L136" s="29"/>
    </row>
    <row r="137" s="1" customFormat="1" ht="98" customHeight="1" spans="1:12">
      <c r="A137" s="29">
        <v>120</v>
      </c>
      <c r="B137" s="26" t="s">
        <v>461</v>
      </c>
      <c r="C137" s="26" t="s">
        <v>462</v>
      </c>
      <c r="D137" s="25" t="s">
        <v>367</v>
      </c>
      <c r="E137" s="29">
        <v>1</v>
      </c>
      <c r="F137" s="29"/>
      <c r="G137" s="29">
        <v>0.35</v>
      </c>
      <c r="H137" s="25" t="s">
        <v>22</v>
      </c>
      <c r="I137" s="47" t="s">
        <v>23</v>
      </c>
      <c r="J137" s="26" t="s">
        <v>23</v>
      </c>
      <c r="K137" s="25" t="s">
        <v>302</v>
      </c>
      <c r="L137" s="25" t="s">
        <v>53</v>
      </c>
    </row>
    <row r="138" s="1" customFormat="1" ht="58" customHeight="1" spans="1:12">
      <c r="A138" s="21" t="s">
        <v>463</v>
      </c>
      <c r="B138" s="23"/>
      <c r="C138" s="23"/>
      <c r="D138" s="21"/>
      <c r="E138" s="22">
        <f>SUM(E139:E140)</f>
        <v>4.4</v>
      </c>
      <c r="F138" s="22"/>
      <c r="G138" s="22">
        <f>SUM(G139:G140)</f>
        <v>1</v>
      </c>
      <c r="H138" s="29"/>
      <c r="I138" s="34"/>
      <c r="J138" s="34"/>
      <c r="K138" s="25"/>
      <c r="L138" s="29"/>
    </row>
    <row r="139" s="3" customFormat="1" ht="65" customHeight="1" spans="1:12">
      <c r="A139" s="29">
        <v>121</v>
      </c>
      <c r="B139" s="26" t="s">
        <v>464</v>
      </c>
      <c r="C139" s="26" t="s">
        <v>465</v>
      </c>
      <c r="D139" s="28" t="s">
        <v>94</v>
      </c>
      <c r="E139" s="25">
        <v>3.2</v>
      </c>
      <c r="F139" s="25"/>
      <c r="G139" s="25">
        <v>0.5</v>
      </c>
      <c r="H139" s="29" t="s">
        <v>22</v>
      </c>
      <c r="I139" s="28" t="s">
        <v>466</v>
      </c>
      <c r="J139" s="25" t="s">
        <v>116</v>
      </c>
      <c r="K139" s="25" t="s">
        <v>134</v>
      </c>
      <c r="L139" s="25"/>
    </row>
    <row r="140" s="3" customFormat="1" ht="65" customHeight="1" spans="1:12">
      <c r="A140" s="29">
        <v>122</v>
      </c>
      <c r="B140" s="34" t="s">
        <v>467</v>
      </c>
      <c r="C140" s="26" t="s">
        <v>468</v>
      </c>
      <c r="D140" s="25" t="s">
        <v>101</v>
      </c>
      <c r="E140" s="29">
        <v>1.2</v>
      </c>
      <c r="F140" s="29"/>
      <c r="G140" s="57">
        <v>0.5</v>
      </c>
      <c r="H140" s="29" t="s">
        <v>22</v>
      </c>
      <c r="I140" s="25" t="s">
        <v>469</v>
      </c>
      <c r="J140" s="25" t="s">
        <v>116</v>
      </c>
      <c r="K140" s="25" t="s">
        <v>134</v>
      </c>
      <c r="L140" s="25"/>
    </row>
    <row r="141" s="1" customFormat="1" ht="57" customHeight="1" spans="1:12">
      <c r="A141" s="21" t="s">
        <v>470</v>
      </c>
      <c r="B141" s="23"/>
      <c r="C141" s="23"/>
      <c r="D141" s="21"/>
      <c r="E141" s="24">
        <f>SUM(E142:E143)</f>
        <v>106</v>
      </c>
      <c r="F141" s="24"/>
      <c r="G141" s="24">
        <f>SUM(G142:G143)</f>
        <v>6</v>
      </c>
      <c r="H141" s="25"/>
      <c r="I141" s="26"/>
      <c r="J141" s="26"/>
      <c r="K141" s="25"/>
      <c r="L141" s="25"/>
    </row>
    <row r="142" s="1" customFormat="1" ht="80" customHeight="1" spans="1:12">
      <c r="A142" s="29">
        <v>123</v>
      </c>
      <c r="B142" s="26" t="s">
        <v>471</v>
      </c>
      <c r="C142" s="26" t="s">
        <v>472</v>
      </c>
      <c r="D142" s="25" t="s">
        <v>367</v>
      </c>
      <c r="E142" s="25">
        <v>76</v>
      </c>
      <c r="F142" s="25"/>
      <c r="G142" s="25">
        <v>5</v>
      </c>
      <c r="H142" s="25" t="s">
        <v>111</v>
      </c>
      <c r="I142" s="26" t="s">
        <v>473</v>
      </c>
      <c r="J142" s="26" t="s">
        <v>330</v>
      </c>
      <c r="K142" s="25" t="s">
        <v>474</v>
      </c>
      <c r="L142" s="25" t="s">
        <v>25</v>
      </c>
    </row>
    <row r="143" s="1" customFormat="1" ht="80" customHeight="1" spans="1:13">
      <c r="A143" s="29">
        <v>124</v>
      </c>
      <c r="B143" s="26" t="s">
        <v>475</v>
      </c>
      <c r="C143" s="47" t="s">
        <v>476</v>
      </c>
      <c r="D143" s="25" t="s">
        <v>367</v>
      </c>
      <c r="E143" s="36">
        <v>30</v>
      </c>
      <c r="F143" s="25"/>
      <c r="G143" s="25">
        <v>1</v>
      </c>
      <c r="H143" s="25" t="s">
        <v>111</v>
      </c>
      <c r="I143" s="26" t="s">
        <v>477</v>
      </c>
      <c r="J143" s="26" t="s">
        <v>478</v>
      </c>
      <c r="K143" s="25" t="s">
        <v>479</v>
      </c>
      <c r="L143" s="25" t="s">
        <v>25</v>
      </c>
      <c r="M143" s="6"/>
    </row>
    <row r="144" s="1" customFormat="1" ht="44" customHeight="1" spans="1:12">
      <c r="A144" s="21" t="s">
        <v>480</v>
      </c>
      <c r="B144" s="23"/>
      <c r="C144" s="23"/>
      <c r="D144" s="21"/>
      <c r="E144" s="24">
        <f>SUM(E145:E146)</f>
        <v>2.49</v>
      </c>
      <c r="F144" s="24"/>
      <c r="G144" s="22">
        <f>SUM(G145:G146)</f>
        <v>0.7</v>
      </c>
      <c r="H144" s="29"/>
      <c r="I144" s="34"/>
      <c r="J144" s="34"/>
      <c r="K144" s="25"/>
      <c r="L144" s="25"/>
    </row>
    <row r="145" s="3" customFormat="1" ht="65" customHeight="1" spans="1:14">
      <c r="A145" s="25">
        <v>125</v>
      </c>
      <c r="B145" s="26" t="s">
        <v>481</v>
      </c>
      <c r="C145" s="26" t="s">
        <v>482</v>
      </c>
      <c r="D145" s="25" t="s">
        <v>94</v>
      </c>
      <c r="E145" s="33">
        <v>2</v>
      </c>
      <c r="F145" s="29"/>
      <c r="G145" s="33">
        <v>0.6</v>
      </c>
      <c r="H145" s="25" t="s">
        <v>22</v>
      </c>
      <c r="I145" s="26" t="s">
        <v>250</v>
      </c>
      <c r="J145" s="26" t="s">
        <v>250</v>
      </c>
      <c r="K145" s="25" t="s">
        <v>180</v>
      </c>
      <c r="L145" s="29"/>
      <c r="M145" s="71"/>
      <c r="N145" s="71"/>
    </row>
    <row r="146" s="1" customFormat="1" ht="97" customHeight="1" spans="1:14">
      <c r="A146" s="25">
        <v>126</v>
      </c>
      <c r="B146" s="26" t="s">
        <v>483</v>
      </c>
      <c r="C146" s="26" t="s">
        <v>484</v>
      </c>
      <c r="D146" s="25" t="s">
        <v>101</v>
      </c>
      <c r="E146" s="33">
        <v>0.49</v>
      </c>
      <c r="F146" s="24"/>
      <c r="G146" s="51">
        <v>0.1</v>
      </c>
      <c r="H146" s="29" t="s">
        <v>22</v>
      </c>
      <c r="I146" s="34" t="s">
        <v>485</v>
      </c>
      <c r="J146" s="34" t="s">
        <v>250</v>
      </c>
      <c r="K146" s="25" t="s">
        <v>134</v>
      </c>
      <c r="L146" s="25"/>
      <c r="M146" s="6"/>
      <c r="N146" s="6" t="s">
        <v>486</v>
      </c>
    </row>
    <row r="147" s="1" customFormat="1" ht="53" customHeight="1" spans="1:12">
      <c r="A147" s="21" t="s">
        <v>487</v>
      </c>
      <c r="B147" s="23"/>
      <c r="C147" s="23"/>
      <c r="D147" s="21"/>
      <c r="E147" s="22">
        <f>SUM(E148:E151)</f>
        <v>8.7</v>
      </c>
      <c r="F147" s="22"/>
      <c r="G147" s="22">
        <f>SUM(G148:G151)</f>
        <v>0.8</v>
      </c>
      <c r="H147" s="25"/>
      <c r="I147" s="26"/>
      <c r="J147" s="26"/>
      <c r="K147" s="25"/>
      <c r="L147" s="25"/>
    </row>
    <row r="148" s="8" customFormat="1" ht="97" customHeight="1" spans="1:12">
      <c r="A148" s="25">
        <v>127</v>
      </c>
      <c r="B148" s="26" t="s">
        <v>488</v>
      </c>
      <c r="C148" s="26" t="s">
        <v>489</v>
      </c>
      <c r="D148" s="25" t="s">
        <v>367</v>
      </c>
      <c r="E148" s="25">
        <v>5</v>
      </c>
      <c r="F148" s="25"/>
      <c r="G148" s="25">
        <v>0.1</v>
      </c>
      <c r="H148" s="25" t="s">
        <v>273</v>
      </c>
      <c r="I148" s="25" t="s">
        <v>490</v>
      </c>
      <c r="J148" s="25" t="s">
        <v>289</v>
      </c>
      <c r="K148" s="25" t="s">
        <v>224</v>
      </c>
      <c r="L148" s="72"/>
    </row>
    <row r="149" s="3" customFormat="1" ht="115" customHeight="1" spans="1:12">
      <c r="A149" s="25">
        <v>128</v>
      </c>
      <c r="B149" s="26" t="s">
        <v>491</v>
      </c>
      <c r="C149" s="26" t="s">
        <v>492</v>
      </c>
      <c r="D149" s="25" t="s">
        <v>94</v>
      </c>
      <c r="E149" s="25">
        <v>2.4</v>
      </c>
      <c r="F149" s="25"/>
      <c r="G149" s="25">
        <v>0.2</v>
      </c>
      <c r="H149" s="25" t="s">
        <v>292</v>
      </c>
      <c r="I149" s="44" t="s">
        <v>493</v>
      </c>
      <c r="J149" s="44" t="s">
        <v>238</v>
      </c>
      <c r="K149" s="25" t="s">
        <v>210</v>
      </c>
      <c r="L149" s="25" t="s">
        <v>53</v>
      </c>
    </row>
    <row r="150" s="8" customFormat="1" ht="97" customHeight="1" spans="1:12">
      <c r="A150" s="25">
        <v>129</v>
      </c>
      <c r="B150" s="26" t="s">
        <v>494</v>
      </c>
      <c r="C150" s="26" t="s">
        <v>495</v>
      </c>
      <c r="D150" s="25" t="s">
        <v>94</v>
      </c>
      <c r="E150" s="25">
        <v>0.7</v>
      </c>
      <c r="F150" s="25"/>
      <c r="G150" s="25">
        <v>0.2</v>
      </c>
      <c r="H150" s="25" t="s">
        <v>273</v>
      </c>
      <c r="I150" s="25" t="s">
        <v>496</v>
      </c>
      <c r="J150" s="25" t="s">
        <v>324</v>
      </c>
      <c r="K150" s="25" t="s">
        <v>325</v>
      </c>
      <c r="L150" s="72"/>
    </row>
    <row r="151" s="1" customFormat="1" ht="129" customHeight="1" spans="1:12">
      <c r="A151" s="25">
        <v>130</v>
      </c>
      <c r="B151" s="26" t="s">
        <v>497</v>
      </c>
      <c r="C151" s="26" t="s">
        <v>498</v>
      </c>
      <c r="D151" s="25" t="s">
        <v>101</v>
      </c>
      <c r="E151" s="25">
        <v>0.6</v>
      </c>
      <c r="F151" s="25"/>
      <c r="G151" s="25">
        <v>0.3</v>
      </c>
      <c r="H151" s="25" t="s">
        <v>29</v>
      </c>
      <c r="I151" s="55" t="s">
        <v>499</v>
      </c>
      <c r="J151" s="26" t="s">
        <v>206</v>
      </c>
      <c r="K151" s="25" t="s">
        <v>80</v>
      </c>
      <c r="L151" s="25"/>
    </row>
    <row r="152" s="1" customFormat="1" ht="53" customHeight="1" spans="1:12">
      <c r="A152" s="21" t="s">
        <v>500</v>
      </c>
      <c r="B152" s="23"/>
      <c r="C152" s="23"/>
      <c r="D152" s="21"/>
      <c r="E152" s="24">
        <f>SUM(E153:E162)</f>
        <v>5.9067</v>
      </c>
      <c r="F152" s="24"/>
      <c r="G152" s="24">
        <f>SUM(G153:G162)</f>
        <v>2.53</v>
      </c>
      <c r="H152" s="25"/>
      <c r="I152" s="26"/>
      <c r="J152" s="26"/>
      <c r="K152" s="25"/>
      <c r="L152" s="25"/>
    </row>
    <row r="153" s="3" customFormat="1" ht="274" customHeight="1" spans="1:12">
      <c r="A153" s="29">
        <v>131</v>
      </c>
      <c r="B153" s="26" t="s">
        <v>501</v>
      </c>
      <c r="C153" s="26" t="s">
        <v>502</v>
      </c>
      <c r="D153" s="25" t="s">
        <v>101</v>
      </c>
      <c r="E153" s="51">
        <v>2.3967</v>
      </c>
      <c r="F153" s="32"/>
      <c r="G153" s="51">
        <v>0.8</v>
      </c>
      <c r="H153" s="25" t="s">
        <v>343</v>
      </c>
      <c r="I153" s="44" t="s">
        <v>347</v>
      </c>
      <c r="J153" s="25" t="s">
        <v>344</v>
      </c>
      <c r="K153" s="25" t="s">
        <v>214</v>
      </c>
      <c r="L153" s="29"/>
    </row>
    <row r="154" s="3" customFormat="1" ht="49" customHeight="1" spans="1:12">
      <c r="A154" s="58">
        <v>132</v>
      </c>
      <c r="B154" s="59" t="s">
        <v>503</v>
      </c>
      <c r="C154" s="50" t="s">
        <v>504</v>
      </c>
      <c r="D154" s="59" t="s">
        <v>94</v>
      </c>
      <c r="E154" s="60">
        <v>1.1</v>
      </c>
      <c r="F154" s="61"/>
      <c r="G154" s="60">
        <v>0.2</v>
      </c>
      <c r="H154" s="59" t="s">
        <v>343</v>
      </c>
      <c r="I154" s="59" t="s">
        <v>347</v>
      </c>
      <c r="J154" s="59" t="s">
        <v>344</v>
      </c>
      <c r="K154" s="59" t="s">
        <v>180</v>
      </c>
      <c r="L154" s="59" t="s">
        <v>25</v>
      </c>
    </row>
    <row r="155" s="3" customFormat="1" ht="409" customHeight="1" spans="1:12">
      <c r="A155" s="62"/>
      <c r="B155" s="63"/>
      <c r="C155" s="63"/>
      <c r="D155" s="64"/>
      <c r="E155" s="65"/>
      <c r="F155" s="66"/>
      <c r="G155" s="65"/>
      <c r="H155" s="64"/>
      <c r="I155" s="73"/>
      <c r="J155" s="73"/>
      <c r="K155" s="64"/>
      <c r="L155" s="64"/>
    </row>
    <row r="156" s="3" customFormat="1" ht="285" customHeight="1" spans="1:12">
      <c r="A156" s="29">
        <v>133</v>
      </c>
      <c r="B156" s="26" t="s">
        <v>505</v>
      </c>
      <c r="C156" s="26" t="s">
        <v>506</v>
      </c>
      <c r="D156" s="25" t="s">
        <v>101</v>
      </c>
      <c r="E156" s="32">
        <v>0.98</v>
      </c>
      <c r="F156" s="32"/>
      <c r="G156" s="52">
        <v>0.5</v>
      </c>
      <c r="H156" s="25" t="s">
        <v>343</v>
      </c>
      <c r="I156" s="44" t="s">
        <v>347</v>
      </c>
      <c r="J156" s="44" t="s">
        <v>344</v>
      </c>
      <c r="K156" s="25" t="s">
        <v>214</v>
      </c>
      <c r="L156" s="29"/>
    </row>
    <row r="157" s="3" customFormat="1" ht="56" customHeight="1" spans="1:12">
      <c r="A157" s="29">
        <v>134</v>
      </c>
      <c r="B157" s="26" t="s">
        <v>507</v>
      </c>
      <c r="C157" s="26" t="s">
        <v>508</v>
      </c>
      <c r="D157" s="25" t="s">
        <v>101</v>
      </c>
      <c r="E157" s="51">
        <v>0.8</v>
      </c>
      <c r="F157" s="32"/>
      <c r="G157" s="51">
        <v>0.4</v>
      </c>
      <c r="H157" s="25" t="s">
        <v>343</v>
      </c>
      <c r="I157" s="44" t="s">
        <v>347</v>
      </c>
      <c r="J157" s="44" t="s">
        <v>344</v>
      </c>
      <c r="K157" s="25" t="s">
        <v>509</v>
      </c>
      <c r="L157" s="25" t="s">
        <v>25</v>
      </c>
    </row>
    <row r="158" s="3" customFormat="1" ht="60" customHeight="1" spans="1:12">
      <c r="A158" s="29">
        <v>135</v>
      </c>
      <c r="B158" s="26" t="s">
        <v>510</v>
      </c>
      <c r="C158" s="26" t="s">
        <v>511</v>
      </c>
      <c r="D158" s="25">
        <v>2025</v>
      </c>
      <c r="E158" s="52">
        <v>0.1962</v>
      </c>
      <c r="F158" s="32"/>
      <c r="G158" s="52">
        <v>0.1962</v>
      </c>
      <c r="H158" s="25" t="s">
        <v>343</v>
      </c>
      <c r="I158" s="44" t="s">
        <v>347</v>
      </c>
      <c r="J158" s="44" t="s">
        <v>344</v>
      </c>
      <c r="K158" s="25" t="s">
        <v>302</v>
      </c>
      <c r="L158" s="29"/>
    </row>
    <row r="159" s="3" customFormat="1" ht="55" customHeight="1" spans="1:12">
      <c r="A159" s="29">
        <v>136</v>
      </c>
      <c r="B159" s="26" t="s">
        <v>512</v>
      </c>
      <c r="C159" s="34" t="s">
        <v>513</v>
      </c>
      <c r="D159" s="25">
        <v>2025</v>
      </c>
      <c r="E159" s="32">
        <v>0.1104</v>
      </c>
      <c r="F159" s="32"/>
      <c r="G159" s="32">
        <v>0.1104</v>
      </c>
      <c r="H159" s="25" t="s">
        <v>343</v>
      </c>
      <c r="I159" s="44" t="s">
        <v>347</v>
      </c>
      <c r="J159" s="44" t="s">
        <v>344</v>
      </c>
      <c r="K159" s="25" t="s">
        <v>102</v>
      </c>
      <c r="L159" s="29"/>
    </row>
    <row r="160" s="3" customFormat="1" ht="60" customHeight="1" spans="1:12">
      <c r="A160" s="29">
        <v>137</v>
      </c>
      <c r="B160" s="26" t="s">
        <v>514</v>
      </c>
      <c r="C160" s="34" t="s">
        <v>513</v>
      </c>
      <c r="D160" s="25">
        <v>2025</v>
      </c>
      <c r="E160" s="32">
        <v>0.1104</v>
      </c>
      <c r="F160" s="32"/>
      <c r="G160" s="32">
        <v>0.1104</v>
      </c>
      <c r="H160" s="25" t="s">
        <v>343</v>
      </c>
      <c r="I160" s="44" t="s">
        <v>347</v>
      </c>
      <c r="J160" s="44" t="s">
        <v>344</v>
      </c>
      <c r="K160" s="25" t="s">
        <v>297</v>
      </c>
      <c r="L160" s="29"/>
    </row>
    <row r="161" s="3" customFormat="1" ht="60" customHeight="1" spans="1:12">
      <c r="A161" s="29">
        <v>138</v>
      </c>
      <c r="B161" s="26" t="s">
        <v>515</v>
      </c>
      <c r="C161" s="34" t="s">
        <v>513</v>
      </c>
      <c r="D161" s="25">
        <v>2025</v>
      </c>
      <c r="E161" s="32">
        <v>0.1104</v>
      </c>
      <c r="F161" s="32"/>
      <c r="G161" s="32">
        <v>0.1104</v>
      </c>
      <c r="H161" s="25" t="s">
        <v>343</v>
      </c>
      <c r="I161" s="44" t="s">
        <v>347</v>
      </c>
      <c r="J161" s="44" t="s">
        <v>344</v>
      </c>
      <c r="K161" s="25" t="s">
        <v>39</v>
      </c>
      <c r="L161" s="29"/>
    </row>
    <row r="162" s="3" customFormat="1" ht="60" customHeight="1" spans="1:12">
      <c r="A162" s="29">
        <v>139</v>
      </c>
      <c r="B162" s="26" t="s">
        <v>516</v>
      </c>
      <c r="C162" s="34" t="s">
        <v>513</v>
      </c>
      <c r="D162" s="25">
        <v>2025</v>
      </c>
      <c r="E162" s="52">
        <v>0.1026</v>
      </c>
      <c r="F162" s="32"/>
      <c r="G162" s="52">
        <v>0.1026</v>
      </c>
      <c r="H162" s="25" t="s">
        <v>343</v>
      </c>
      <c r="I162" s="44" t="s">
        <v>347</v>
      </c>
      <c r="J162" s="44" t="s">
        <v>344</v>
      </c>
      <c r="K162" s="25" t="s">
        <v>275</v>
      </c>
      <c r="L162" s="29"/>
    </row>
    <row r="163" s="1" customFormat="1" ht="53" customHeight="1" spans="1:12">
      <c r="A163" s="21" t="s">
        <v>517</v>
      </c>
      <c r="B163" s="23"/>
      <c r="C163" s="23"/>
      <c r="D163" s="21"/>
      <c r="E163" s="24">
        <f>SUM(E164,E169,E179,E187,E197,E206,E208,E210)</f>
        <v>463.6887</v>
      </c>
      <c r="F163" s="21"/>
      <c r="G163" s="21"/>
      <c r="H163" s="21"/>
      <c r="I163" s="23"/>
      <c r="J163" s="23"/>
      <c r="K163" s="25"/>
      <c r="L163" s="25"/>
    </row>
    <row r="164" s="1" customFormat="1" ht="43" customHeight="1" spans="1:12">
      <c r="A164" s="21" t="s">
        <v>518</v>
      </c>
      <c r="B164" s="23"/>
      <c r="C164" s="23"/>
      <c r="D164" s="21"/>
      <c r="E164" s="24">
        <f>SUM(E165:E168)</f>
        <v>43.45</v>
      </c>
      <c r="F164" s="24"/>
      <c r="G164" s="24"/>
      <c r="H164" s="21"/>
      <c r="I164" s="23"/>
      <c r="J164" s="23"/>
      <c r="K164" s="25"/>
      <c r="L164" s="25"/>
    </row>
    <row r="165" s="1" customFormat="1" ht="65" customHeight="1" spans="1:12">
      <c r="A165" s="29">
        <v>140</v>
      </c>
      <c r="B165" s="26" t="s">
        <v>519</v>
      </c>
      <c r="C165" s="47" t="s">
        <v>520</v>
      </c>
      <c r="D165" s="25" t="s">
        <v>361</v>
      </c>
      <c r="E165" s="25">
        <v>40</v>
      </c>
      <c r="F165" s="25"/>
      <c r="G165" s="25"/>
      <c r="H165" s="25" t="s">
        <v>521</v>
      </c>
      <c r="I165" s="26" t="s">
        <v>330</v>
      </c>
      <c r="J165" s="26" t="s">
        <v>330</v>
      </c>
      <c r="K165" s="25" t="s">
        <v>522</v>
      </c>
      <c r="L165" s="25"/>
    </row>
    <row r="166" s="1" customFormat="1" ht="109" customHeight="1" spans="1:12">
      <c r="A166" s="29">
        <v>141</v>
      </c>
      <c r="B166" s="26" t="s">
        <v>523</v>
      </c>
      <c r="C166" s="47" t="s">
        <v>524</v>
      </c>
      <c r="D166" s="67" t="s">
        <v>35</v>
      </c>
      <c r="E166" s="25">
        <v>1.5</v>
      </c>
      <c r="F166" s="25"/>
      <c r="G166" s="25"/>
      <c r="H166" s="25" t="s">
        <v>521</v>
      </c>
      <c r="I166" s="26" t="s">
        <v>525</v>
      </c>
      <c r="J166" s="25" t="s">
        <v>79</v>
      </c>
      <c r="K166" s="25" t="s">
        <v>80</v>
      </c>
      <c r="L166" s="25"/>
    </row>
    <row r="167" s="3" customFormat="1" ht="50" customHeight="1" spans="1:12">
      <c r="A167" s="29">
        <v>142</v>
      </c>
      <c r="B167" s="26" t="s">
        <v>526</v>
      </c>
      <c r="C167" s="26" t="s">
        <v>527</v>
      </c>
      <c r="D167" s="25" t="s">
        <v>528</v>
      </c>
      <c r="E167" s="29">
        <v>1.25</v>
      </c>
      <c r="F167" s="29"/>
      <c r="G167" s="29"/>
      <c r="H167" s="25" t="s">
        <v>521</v>
      </c>
      <c r="I167" s="25" t="s">
        <v>529</v>
      </c>
      <c r="J167" s="25" t="s">
        <v>530</v>
      </c>
      <c r="K167" s="25" t="s">
        <v>149</v>
      </c>
      <c r="L167" s="29"/>
    </row>
    <row r="168" s="3" customFormat="1" ht="105" customHeight="1" spans="1:12">
      <c r="A168" s="29">
        <v>143</v>
      </c>
      <c r="B168" s="26" t="s">
        <v>531</v>
      </c>
      <c r="C168" s="26" t="s">
        <v>532</v>
      </c>
      <c r="D168" s="25" t="s">
        <v>35</v>
      </c>
      <c r="E168" s="29">
        <v>0.7</v>
      </c>
      <c r="F168" s="49"/>
      <c r="G168" s="49"/>
      <c r="H168" s="25" t="s">
        <v>533</v>
      </c>
      <c r="I168" s="44" t="s">
        <v>534</v>
      </c>
      <c r="J168" s="44" t="s">
        <v>301</v>
      </c>
      <c r="K168" s="25" t="s">
        <v>302</v>
      </c>
      <c r="L168" s="29"/>
    </row>
    <row r="169" s="1" customFormat="1" ht="34" customHeight="1" spans="1:12">
      <c r="A169" s="21" t="s">
        <v>535</v>
      </c>
      <c r="B169" s="23"/>
      <c r="C169" s="23"/>
      <c r="D169" s="21"/>
      <c r="E169" s="24">
        <f>SUM(E170:E178)</f>
        <v>68.99</v>
      </c>
      <c r="F169" s="25"/>
      <c r="G169" s="25"/>
      <c r="H169" s="25"/>
      <c r="I169" s="26"/>
      <c r="J169" s="26"/>
      <c r="K169" s="25"/>
      <c r="L169" s="25"/>
    </row>
    <row r="170" s="1" customFormat="1" ht="74" customHeight="1" spans="1:12">
      <c r="A170" s="29">
        <v>144</v>
      </c>
      <c r="B170" s="26" t="s">
        <v>536</v>
      </c>
      <c r="C170" s="26" t="s">
        <v>537</v>
      </c>
      <c r="D170" s="25" t="s">
        <v>538</v>
      </c>
      <c r="E170" s="33">
        <v>50</v>
      </c>
      <c r="F170" s="29"/>
      <c r="G170" s="33"/>
      <c r="H170" s="64" t="s">
        <v>533</v>
      </c>
      <c r="I170" s="34" t="s">
        <v>128</v>
      </c>
      <c r="J170" s="34" t="s">
        <v>128</v>
      </c>
      <c r="K170" s="25" t="s">
        <v>257</v>
      </c>
      <c r="L170" s="29"/>
    </row>
    <row r="171" ht="190" customHeight="1" spans="1:12">
      <c r="A171" s="29">
        <v>145</v>
      </c>
      <c r="B171" s="63" t="s">
        <v>539</v>
      </c>
      <c r="C171" s="63" t="s">
        <v>540</v>
      </c>
      <c r="D171" s="64" t="s">
        <v>367</v>
      </c>
      <c r="E171" s="68">
        <v>6.1</v>
      </c>
      <c r="F171" s="62"/>
      <c r="G171" s="68"/>
      <c r="H171" s="64" t="s">
        <v>533</v>
      </c>
      <c r="I171" s="74" t="s">
        <v>541</v>
      </c>
      <c r="J171" s="74" t="s">
        <v>542</v>
      </c>
      <c r="K171" s="64" t="s">
        <v>180</v>
      </c>
      <c r="L171" s="62"/>
    </row>
    <row r="172" ht="133" customHeight="1" spans="1:12">
      <c r="A172" s="29">
        <v>146</v>
      </c>
      <c r="B172" s="26" t="s">
        <v>543</v>
      </c>
      <c r="C172" s="26" t="s">
        <v>544</v>
      </c>
      <c r="D172" s="25" t="s">
        <v>94</v>
      </c>
      <c r="E172" s="33">
        <v>4.54</v>
      </c>
      <c r="F172" s="29"/>
      <c r="G172" s="33"/>
      <c r="H172" s="25" t="s">
        <v>521</v>
      </c>
      <c r="I172" s="34" t="s">
        <v>446</v>
      </c>
      <c r="J172" s="34" t="s">
        <v>128</v>
      </c>
      <c r="K172" s="25" t="s">
        <v>134</v>
      </c>
      <c r="L172" s="25"/>
    </row>
    <row r="173" s="3" customFormat="1" ht="120" customHeight="1" spans="1:12">
      <c r="A173" s="29">
        <v>147</v>
      </c>
      <c r="B173" s="34" t="s">
        <v>545</v>
      </c>
      <c r="C173" s="34" t="s">
        <v>546</v>
      </c>
      <c r="D173" s="25" t="s">
        <v>367</v>
      </c>
      <c r="E173" s="29">
        <v>2.5</v>
      </c>
      <c r="F173" s="29"/>
      <c r="G173" s="29"/>
      <c r="H173" s="25" t="s">
        <v>521</v>
      </c>
      <c r="I173" s="44" t="s">
        <v>133</v>
      </c>
      <c r="J173" s="44" t="s">
        <v>190</v>
      </c>
      <c r="K173" s="25" t="s">
        <v>547</v>
      </c>
      <c r="L173" s="29"/>
    </row>
    <row r="174" s="3" customFormat="1" ht="110" customHeight="1" spans="1:12">
      <c r="A174" s="29">
        <v>148</v>
      </c>
      <c r="B174" s="34" t="s">
        <v>548</v>
      </c>
      <c r="C174" s="34" t="s">
        <v>549</v>
      </c>
      <c r="D174" s="25" t="s">
        <v>35</v>
      </c>
      <c r="E174" s="29">
        <v>2.46</v>
      </c>
      <c r="F174" s="29"/>
      <c r="G174" s="29"/>
      <c r="H174" s="25" t="s">
        <v>533</v>
      </c>
      <c r="I174" s="34" t="s">
        <v>90</v>
      </c>
      <c r="J174" s="34" t="s">
        <v>90</v>
      </c>
      <c r="K174" s="25" t="s">
        <v>257</v>
      </c>
      <c r="L174" s="25"/>
    </row>
    <row r="175" ht="89" customHeight="1" spans="1:12">
      <c r="A175" s="29">
        <v>149</v>
      </c>
      <c r="B175" s="26" t="s">
        <v>550</v>
      </c>
      <c r="C175" s="26" t="s">
        <v>551</v>
      </c>
      <c r="D175" s="25" t="s">
        <v>367</v>
      </c>
      <c r="E175" s="33">
        <v>1.5</v>
      </c>
      <c r="F175" s="29"/>
      <c r="G175" s="33"/>
      <c r="H175" s="25" t="s">
        <v>521</v>
      </c>
      <c r="I175" s="29" t="s">
        <v>552</v>
      </c>
      <c r="J175" s="34" t="s">
        <v>128</v>
      </c>
      <c r="K175" s="25" t="s">
        <v>134</v>
      </c>
      <c r="L175" s="25"/>
    </row>
    <row r="176" s="3" customFormat="1" ht="91" customHeight="1" spans="1:12">
      <c r="A176" s="29">
        <v>150</v>
      </c>
      <c r="B176" s="26" t="s">
        <v>553</v>
      </c>
      <c r="C176" s="26" t="s">
        <v>554</v>
      </c>
      <c r="D176" s="25" t="s">
        <v>101</v>
      </c>
      <c r="E176" s="29">
        <v>0.7</v>
      </c>
      <c r="F176" s="29"/>
      <c r="G176" s="29"/>
      <c r="H176" s="25" t="s">
        <v>521</v>
      </c>
      <c r="I176" s="44" t="s">
        <v>555</v>
      </c>
      <c r="J176" s="44" t="s">
        <v>555</v>
      </c>
      <c r="K176" s="25" t="s">
        <v>91</v>
      </c>
      <c r="L176" s="29"/>
    </row>
    <row r="177" ht="367" customHeight="1" spans="1:12">
      <c r="A177" s="29">
        <v>151</v>
      </c>
      <c r="B177" s="26" t="s">
        <v>556</v>
      </c>
      <c r="C177" s="26" t="s">
        <v>557</v>
      </c>
      <c r="D177" s="25" t="s">
        <v>101</v>
      </c>
      <c r="E177" s="33">
        <v>0.7</v>
      </c>
      <c r="F177" s="29"/>
      <c r="G177" s="33"/>
      <c r="H177" s="25" t="s">
        <v>533</v>
      </c>
      <c r="I177" s="47" t="s">
        <v>457</v>
      </c>
      <c r="J177" s="26" t="s">
        <v>457</v>
      </c>
      <c r="K177" s="25" t="s">
        <v>558</v>
      </c>
      <c r="L177" s="75"/>
    </row>
    <row r="178" s="3" customFormat="1" ht="229" customHeight="1" spans="1:12">
      <c r="A178" s="29">
        <v>152</v>
      </c>
      <c r="B178" s="34" t="s">
        <v>559</v>
      </c>
      <c r="C178" s="34" t="s">
        <v>560</v>
      </c>
      <c r="D178" s="25" t="s">
        <v>28</v>
      </c>
      <c r="E178" s="29">
        <v>0.49</v>
      </c>
      <c r="F178" s="29"/>
      <c r="G178" s="29"/>
      <c r="H178" s="25" t="s">
        <v>533</v>
      </c>
      <c r="I178" s="34" t="s">
        <v>555</v>
      </c>
      <c r="J178" s="34" t="s">
        <v>555</v>
      </c>
      <c r="K178" s="25" t="s">
        <v>224</v>
      </c>
      <c r="L178" s="29"/>
    </row>
    <row r="179" s="1" customFormat="1" ht="58" customHeight="1" spans="1:12">
      <c r="A179" s="21" t="s">
        <v>561</v>
      </c>
      <c r="B179" s="23"/>
      <c r="C179" s="23"/>
      <c r="D179" s="21"/>
      <c r="E179" s="24">
        <f>SUM(E180:E186)</f>
        <v>49.31</v>
      </c>
      <c r="F179" s="21"/>
      <c r="G179" s="21"/>
      <c r="H179" s="21"/>
      <c r="I179" s="23"/>
      <c r="J179" s="23"/>
      <c r="K179" s="25"/>
      <c r="L179" s="25"/>
    </row>
    <row r="180" s="1" customFormat="1" ht="87" customHeight="1" spans="1:12">
      <c r="A180" s="29">
        <v>153</v>
      </c>
      <c r="B180" s="27" t="s">
        <v>562</v>
      </c>
      <c r="C180" s="26" t="s">
        <v>563</v>
      </c>
      <c r="D180" s="25" t="s">
        <v>94</v>
      </c>
      <c r="E180" s="28">
        <v>30</v>
      </c>
      <c r="F180" s="25"/>
      <c r="G180" s="25"/>
      <c r="H180" s="25" t="s">
        <v>521</v>
      </c>
      <c r="I180" s="26" t="s">
        <v>564</v>
      </c>
      <c r="J180" s="26" t="s">
        <v>564</v>
      </c>
      <c r="K180" s="25" t="s">
        <v>257</v>
      </c>
      <c r="L180" s="25"/>
    </row>
    <row r="181" s="3" customFormat="1" ht="77" customHeight="1" spans="1:12">
      <c r="A181" s="29">
        <v>154</v>
      </c>
      <c r="B181" s="27" t="s">
        <v>565</v>
      </c>
      <c r="C181" s="26" t="s">
        <v>566</v>
      </c>
      <c r="D181" s="28" t="s">
        <v>28</v>
      </c>
      <c r="E181" s="28">
        <v>10</v>
      </c>
      <c r="F181" s="28"/>
      <c r="G181" s="28"/>
      <c r="H181" s="25" t="s">
        <v>521</v>
      </c>
      <c r="I181" s="28" t="s">
        <v>567</v>
      </c>
      <c r="J181" s="28" t="s">
        <v>530</v>
      </c>
      <c r="K181" s="28" t="s">
        <v>149</v>
      </c>
      <c r="L181" s="29"/>
    </row>
    <row r="182" s="3" customFormat="1" ht="91" customHeight="1" spans="1:12">
      <c r="A182" s="29">
        <v>155</v>
      </c>
      <c r="B182" s="26" t="s">
        <v>568</v>
      </c>
      <c r="C182" s="26" t="s">
        <v>569</v>
      </c>
      <c r="D182" s="25" t="s">
        <v>94</v>
      </c>
      <c r="E182" s="29">
        <v>4</v>
      </c>
      <c r="F182" s="29"/>
      <c r="G182" s="29"/>
      <c r="H182" s="25" t="s">
        <v>521</v>
      </c>
      <c r="I182" s="25" t="s">
        <v>570</v>
      </c>
      <c r="J182" s="25" t="s">
        <v>296</v>
      </c>
      <c r="K182" s="25" t="s">
        <v>297</v>
      </c>
      <c r="L182" s="29"/>
    </row>
    <row r="183" s="3" customFormat="1" ht="104" customHeight="1" spans="1:12">
      <c r="A183" s="29">
        <v>156</v>
      </c>
      <c r="B183" s="26" t="s">
        <v>571</v>
      </c>
      <c r="C183" s="26" t="s">
        <v>572</v>
      </c>
      <c r="D183" s="25" t="s">
        <v>94</v>
      </c>
      <c r="E183" s="29">
        <v>3</v>
      </c>
      <c r="F183" s="29"/>
      <c r="G183" s="29"/>
      <c r="H183" s="25" t="s">
        <v>521</v>
      </c>
      <c r="I183" s="29" t="s">
        <v>552</v>
      </c>
      <c r="J183" s="55" t="s">
        <v>439</v>
      </c>
      <c r="K183" s="25" t="s">
        <v>257</v>
      </c>
      <c r="L183" s="29"/>
    </row>
    <row r="184" s="3" customFormat="1" ht="86" customHeight="1" spans="1:12">
      <c r="A184" s="29">
        <v>157</v>
      </c>
      <c r="B184" s="26" t="s">
        <v>573</v>
      </c>
      <c r="C184" s="13" t="s">
        <v>574</v>
      </c>
      <c r="D184" s="25" t="s">
        <v>94</v>
      </c>
      <c r="E184" s="29">
        <v>1.5</v>
      </c>
      <c r="F184" s="29"/>
      <c r="G184" s="29"/>
      <c r="H184" s="25" t="s">
        <v>521</v>
      </c>
      <c r="I184" s="29" t="s">
        <v>552</v>
      </c>
      <c r="J184" s="55" t="s">
        <v>439</v>
      </c>
      <c r="K184" s="25" t="s">
        <v>257</v>
      </c>
      <c r="L184" s="29"/>
    </row>
    <row r="185" s="3" customFormat="1" ht="179" customHeight="1" spans="1:12">
      <c r="A185" s="29">
        <v>158</v>
      </c>
      <c r="B185" s="26" t="s">
        <v>575</v>
      </c>
      <c r="C185" s="26" t="s">
        <v>576</v>
      </c>
      <c r="D185" s="25" t="s">
        <v>35</v>
      </c>
      <c r="E185" s="29">
        <v>0.51</v>
      </c>
      <c r="F185" s="49"/>
      <c r="G185" s="49"/>
      <c r="H185" s="25" t="s">
        <v>533</v>
      </c>
      <c r="I185" s="44" t="s">
        <v>577</v>
      </c>
      <c r="J185" s="44" t="s">
        <v>330</v>
      </c>
      <c r="K185" s="25" t="s">
        <v>275</v>
      </c>
      <c r="L185" s="29"/>
    </row>
    <row r="186" s="3" customFormat="1" ht="83" customHeight="1" spans="1:12">
      <c r="A186" s="29">
        <v>159</v>
      </c>
      <c r="B186" s="26" t="s">
        <v>578</v>
      </c>
      <c r="C186" s="26" t="s">
        <v>579</v>
      </c>
      <c r="D186" s="25" t="s">
        <v>94</v>
      </c>
      <c r="E186" s="29">
        <v>0.3</v>
      </c>
      <c r="F186" s="29"/>
      <c r="G186" s="29"/>
      <c r="H186" s="25" t="s">
        <v>521</v>
      </c>
      <c r="I186" s="25" t="s">
        <v>580</v>
      </c>
      <c r="J186" s="55" t="s">
        <v>439</v>
      </c>
      <c r="K186" s="25" t="s">
        <v>257</v>
      </c>
      <c r="L186" s="29"/>
    </row>
    <row r="187" s="1" customFormat="1" ht="55" customHeight="1" spans="1:12">
      <c r="A187" s="21" t="s">
        <v>581</v>
      </c>
      <c r="B187" s="23"/>
      <c r="C187" s="26"/>
      <c r="D187" s="25"/>
      <c r="E187" s="24">
        <f>SUM(E188:E196)</f>
        <v>149.11</v>
      </c>
      <c r="F187" s="25"/>
      <c r="G187" s="25"/>
      <c r="H187" s="25"/>
      <c r="I187" s="26"/>
      <c r="J187" s="26"/>
      <c r="K187" s="25"/>
      <c r="L187" s="25"/>
    </row>
    <row r="188" s="1" customFormat="1" ht="137" customHeight="1" spans="1:12">
      <c r="A188" s="29">
        <v>160</v>
      </c>
      <c r="B188" s="26" t="s">
        <v>582</v>
      </c>
      <c r="C188" s="26" t="s">
        <v>583</v>
      </c>
      <c r="D188" s="25" t="s">
        <v>584</v>
      </c>
      <c r="E188" s="25">
        <v>39.19</v>
      </c>
      <c r="F188" s="25"/>
      <c r="G188" s="25"/>
      <c r="H188" s="25" t="s">
        <v>521</v>
      </c>
      <c r="I188" s="26" t="s">
        <v>478</v>
      </c>
      <c r="J188" s="26" t="s">
        <v>478</v>
      </c>
      <c r="K188" s="25" t="s">
        <v>585</v>
      </c>
      <c r="L188" s="25"/>
    </row>
    <row r="189" s="1" customFormat="1" ht="184" customHeight="1" spans="1:12">
      <c r="A189" s="29">
        <v>161</v>
      </c>
      <c r="B189" s="26" t="s">
        <v>586</v>
      </c>
      <c r="C189" s="26" t="s">
        <v>587</v>
      </c>
      <c r="D189" s="25" t="s">
        <v>538</v>
      </c>
      <c r="E189" s="28">
        <v>30</v>
      </c>
      <c r="F189" s="25"/>
      <c r="G189" s="25"/>
      <c r="H189" s="25" t="s">
        <v>521</v>
      </c>
      <c r="I189" s="26" t="s">
        <v>128</v>
      </c>
      <c r="J189" s="26" t="s">
        <v>128</v>
      </c>
      <c r="K189" s="25" t="s">
        <v>75</v>
      </c>
      <c r="L189" s="25" t="s">
        <v>53</v>
      </c>
    </row>
    <row r="190" s="1" customFormat="1" ht="112" customHeight="1" spans="1:13">
      <c r="A190" s="29">
        <v>162</v>
      </c>
      <c r="B190" s="26" t="s">
        <v>588</v>
      </c>
      <c r="C190" s="26" t="s">
        <v>589</v>
      </c>
      <c r="D190" s="25" t="s">
        <v>139</v>
      </c>
      <c r="E190" s="30">
        <v>23.24</v>
      </c>
      <c r="F190" s="25"/>
      <c r="G190" s="25"/>
      <c r="H190" s="25" t="s">
        <v>521</v>
      </c>
      <c r="I190" s="26" t="s">
        <v>478</v>
      </c>
      <c r="J190" s="26" t="s">
        <v>478</v>
      </c>
      <c r="K190" s="25" t="s">
        <v>590</v>
      </c>
      <c r="L190" s="25"/>
      <c r="M190" s="6"/>
    </row>
    <row r="191" s="5" customFormat="1" ht="112" customHeight="1" spans="1:12">
      <c r="A191" s="29">
        <v>163</v>
      </c>
      <c r="B191" s="26" t="s">
        <v>591</v>
      </c>
      <c r="C191" s="26" t="s">
        <v>592</v>
      </c>
      <c r="D191" s="25" t="s">
        <v>593</v>
      </c>
      <c r="E191" s="29">
        <v>21</v>
      </c>
      <c r="F191" s="29"/>
      <c r="G191" s="29"/>
      <c r="H191" s="25" t="s">
        <v>521</v>
      </c>
      <c r="I191" s="26" t="s">
        <v>478</v>
      </c>
      <c r="J191" s="26" t="s">
        <v>478</v>
      </c>
      <c r="K191" s="25" t="s">
        <v>594</v>
      </c>
      <c r="L191" s="25"/>
    </row>
    <row r="192" s="3" customFormat="1" ht="112" customHeight="1" spans="1:13">
      <c r="A192" s="29">
        <v>164</v>
      </c>
      <c r="B192" s="26" t="s">
        <v>595</v>
      </c>
      <c r="C192" s="26" t="s">
        <v>596</v>
      </c>
      <c r="D192" s="25" t="s">
        <v>139</v>
      </c>
      <c r="E192" s="29">
        <v>15.69</v>
      </c>
      <c r="F192" s="25"/>
      <c r="G192" s="25"/>
      <c r="H192" s="25" t="s">
        <v>521</v>
      </c>
      <c r="I192" s="26" t="s">
        <v>478</v>
      </c>
      <c r="J192" s="26" t="s">
        <v>478</v>
      </c>
      <c r="K192" s="25" t="s">
        <v>275</v>
      </c>
      <c r="L192" s="25"/>
      <c r="M192" s="6"/>
    </row>
    <row r="193" s="3" customFormat="1" ht="112" customHeight="1" spans="1:13">
      <c r="A193" s="29">
        <v>165</v>
      </c>
      <c r="B193" s="26" t="s">
        <v>597</v>
      </c>
      <c r="C193" s="26" t="s">
        <v>598</v>
      </c>
      <c r="D193" s="25" t="s">
        <v>139</v>
      </c>
      <c r="E193" s="29">
        <v>12.4</v>
      </c>
      <c r="F193" s="25"/>
      <c r="G193" s="25"/>
      <c r="H193" s="25" t="s">
        <v>521</v>
      </c>
      <c r="I193" s="26" t="s">
        <v>478</v>
      </c>
      <c r="J193" s="26" t="s">
        <v>478</v>
      </c>
      <c r="K193" s="25" t="s">
        <v>599</v>
      </c>
      <c r="L193" s="25"/>
      <c r="M193" s="6"/>
    </row>
    <row r="194" s="3" customFormat="1" ht="208" customHeight="1" spans="1:13">
      <c r="A194" s="29">
        <v>166</v>
      </c>
      <c r="B194" s="35" t="s">
        <v>600</v>
      </c>
      <c r="C194" s="26" t="s">
        <v>601</v>
      </c>
      <c r="D194" s="25" t="s">
        <v>94</v>
      </c>
      <c r="E194" s="29">
        <v>3.13</v>
      </c>
      <c r="F194" s="76"/>
      <c r="G194" s="76"/>
      <c r="H194" s="25" t="s">
        <v>521</v>
      </c>
      <c r="I194" s="25" t="s">
        <v>285</v>
      </c>
      <c r="J194" s="26" t="s">
        <v>478</v>
      </c>
      <c r="K194" s="25" t="s">
        <v>96</v>
      </c>
      <c r="L194" s="25" t="s">
        <v>53</v>
      </c>
      <c r="M194" s="6"/>
    </row>
    <row r="195" s="5" customFormat="1" ht="65" customHeight="1" spans="1:12">
      <c r="A195" s="29">
        <v>167</v>
      </c>
      <c r="B195" s="26" t="s">
        <v>602</v>
      </c>
      <c r="C195" s="26" t="s">
        <v>603</v>
      </c>
      <c r="D195" s="25" t="s">
        <v>28</v>
      </c>
      <c r="E195" s="36">
        <v>3</v>
      </c>
      <c r="F195" s="25"/>
      <c r="G195" s="25"/>
      <c r="H195" s="25" t="s">
        <v>521</v>
      </c>
      <c r="I195" s="26" t="s">
        <v>478</v>
      </c>
      <c r="J195" s="26" t="s">
        <v>478</v>
      </c>
      <c r="K195" s="25" t="s">
        <v>325</v>
      </c>
      <c r="L195" s="25"/>
    </row>
    <row r="196" ht="178" customHeight="1" spans="1:12">
      <c r="A196" s="29">
        <v>168</v>
      </c>
      <c r="B196" s="47" t="s">
        <v>604</v>
      </c>
      <c r="C196" s="47" t="s">
        <v>605</v>
      </c>
      <c r="D196" s="25" t="s">
        <v>94</v>
      </c>
      <c r="E196" s="28">
        <v>1.46</v>
      </c>
      <c r="F196" s="30"/>
      <c r="G196" s="30"/>
      <c r="H196" s="25" t="s">
        <v>521</v>
      </c>
      <c r="I196" s="26" t="s">
        <v>234</v>
      </c>
      <c r="J196" s="26" t="s">
        <v>234</v>
      </c>
      <c r="K196" s="25" t="s">
        <v>102</v>
      </c>
      <c r="L196" s="25"/>
    </row>
    <row r="197" s="1" customFormat="1" ht="60" customHeight="1" spans="1:12">
      <c r="A197" s="21" t="s">
        <v>606</v>
      </c>
      <c r="B197" s="23"/>
      <c r="C197" s="23"/>
      <c r="D197" s="21"/>
      <c r="E197" s="24">
        <f>SUM(E198:E205)</f>
        <v>18.1118</v>
      </c>
      <c r="F197" s="21"/>
      <c r="G197" s="21"/>
      <c r="H197" s="21"/>
      <c r="I197" s="23"/>
      <c r="J197" s="23"/>
      <c r="K197" s="21"/>
      <c r="L197" s="21"/>
    </row>
    <row r="198" s="6" customFormat="1" ht="167" customHeight="1" spans="1:12">
      <c r="A198" s="29">
        <v>169</v>
      </c>
      <c r="B198" s="26" t="s">
        <v>607</v>
      </c>
      <c r="C198" s="26" t="s">
        <v>608</v>
      </c>
      <c r="D198" s="25" t="s">
        <v>94</v>
      </c>
      <c r="E198" s="25">
        <v>4.5</v>
      </c>
      <c r="F198" s="25"/>
      <c r="G198" s="25"/>
      <c r="H198" s="25" t="s">
        <v>521</v>
      </c>
      <c r="I198" s="25" t="s">
        <v>264</v>
      </c>
      <c r="J198" s="25" t="s">
        <v>264</v>
      </c>
      <c r="K198" s="25" t="s">
        <v>80</v>
      </c>
      <c r="L198" s="25"/>
    </row>
    <row r="199" s="3" customFormat="1" ht="91" customHeight="1" spans="1:12">
      <c r="A199" s="29">
        <v>170</v>
      </c>
      <c r="B199" s="26" t="s">
        <v>609</v>
      </c>
      <c r="C199" s="26" t="s">
        <v>610</v>
      </c>
      <c r="D199" s="25" t="s">
        <v>105</v>
      </c>
      <c r="E199" s="25">
        <v>3</v>
      </c>
      <c r="F199" s="25"/>
      <c r="G199" s="25"/>
      <c r="H199" s="25" t="s">
        <v>521</v>
      </c>
      <c r="I199" s="26" t="s">
        <v>611</v>
      </c>
      <c r="J199" s="26" t="s">
        <v>611</v>
      </c>
      <c r="K199" s="25" t="s">
        <v>509</v>
      </c>
      <c r="L199" s="25"/>
    </row>
    <row r="200" s="2" customFormat="1" ht="142" customHeight="1" spans="1:14">
      <c r="A200" s="29">
        <v>171</v>
      </c>
      <c r="B200" s="26" t="s">
        <v>612</v>
      </c>
      <c r="C200" s="26" t="s">
        <v>613</v>
      </c>
      <c r="D200" s="25" t="s">
        <v>367</v>
      </c>
      <c r="E200" s="33">
        <v>3</v>
      </c>
      <c r="F200" s="29"/>
      <c r="G200" s="33"/>
      <c r="H200" s="25" t="s">
        <v>533</v>
      </c>
      <c r="I200" s="34" t="s">
        <v>614</v>
      </c>
      <c r="J200" s="34" t="s">
        <v>614</v>
      </c>
      <c r="K200" s="25" t="s">
        <v>257</v>
      </c>
      <c r="L200" s="29"/>
      <c r="M200" s="1"/>
      <c r="N200" s="1"/>
    </row>
    <row r="201" s="3" customFormat="1" ht="128" customHeight="1" spans="1:12">
      <c r="A201" s="29">
        <v>172</v>
      </c>
      <c r="B201" s="26" t="s">
        <v>615</v>
      </c>
      <c r="C201" s="26" t="s">
        <v>616</v>
      </c>
      <c r="D201" s="25" t="s">
        <v>139</v>
      </c>
      <c r="E201" s="29">
        <v>1.89</v>
      </c>
      <c r="F201" s="29"/>
      <c r="G201" s="25"/>
      <c r="H201" s="25" t="s">
        <v>521</v>
      </c>
      <c r="I201" s="26" t="s">
        <v>617</v>
      </c>
      <c r="J201" s="26" t="s">
        <v>618</v>
      </c>
      <c r="K201" s="25" t="s">
        <v>224</v>
      </c>
      <c r="L201" s="25"/>
    </row>
    <row r="202" s="1" customFormat="1" ht="97" customHeight="1" spans="1:12">
      <c r="A202" s="29">
        <v>173</v>
      </c>
      <c r="B202" s="26" t="s">
        <v>619</v>
      </c>
      <c r="C202" s="26" t="s">
        <v>620</v>
      </c>
      <c r="D202" s="25" t="s">
        <v>35</v>
      </c>
      <c r="E202" s="40">
        <v>1.6218</v>
      </c>
      <c r="F202" s="29"/>
      <c r="G202" s="33"/>
      <c r="H202" s="25" t="s">
        <v>521</v>
      </c>
      <c r="I202" s="26" t="s">
        <v>621</v>
      </c>
      <c r="J202" s="26" t="s">
        <v>256</v>
      </c>
      <c r="K202" s="25" t="s">
        <v>180</v>
      </c>
      <c r="L202" s="29"/>
    </row>
    <row r="203" s="6" customFormat="1" ht="234" customHeight="1" spans="1:12">
      <c r="A203" s="29">
        <v>174</v>
      </c>
      <c r="B203" s="26" t="s">
        <v>622</v>
      </c>
      <c r="C203" s="26" t="s">
        <v>623</v>
      </c>
      <c r="D203" s="25" t="s">
        <v>94</v>
      </c>
      <c r="E203" s="25">
        <v>1.6</v>
      </c>
      <c r="F203" s="25"/>
      <c r="G203" s="25"/>
      <c r="H203" s="25" t="s">
        <v>521</v>
      </c>
      <c r="I203" s="25" t="s">
        <v>624</v>
      </c>
      <c r="J203" s="25" t="s">
        <v>264</v>
      </c>
      <c r="K203" s="25" t="s">
        <v>80</v>
      </c>
      <c r="L203" s="25" t="s">
        <v>53</v>
      </c>
    </row>
    <row r="204" s="3" customFormat="1" ht="118" customHeight="1" spans="1:12">
      <c r="A204" s="29">
        <v>175</v>
      </c>
      <c r="B204" s="26" t="s">
        <v>625</v>
      </c>
      <c r="C204" s="26" t="s">
        <v>626</v>
      </c>
      <c r="D204" s="25" t="s">
        <v>154</v>
      </c>
      <c r="E204" s="25">
        <v>1.5</v>
      </c>
      <c r="F204" s="25"/>
      <c r="G204" s="25"/>
      <c r="H204" s="25" t="s">
        <v>521</v>
      </c>
      <c r="I204" s="26" t="s">
        <v>250</v>
      </c>
      <c r="J204" s="26" t="s">
        <v>250</v>
      </c>
      <c r="K204" s="25" t="s">
        <v>149</v>
      </c>
      <c r="L204" s="25"/>
    </row>
    <row r="205" s="3" customFormat="1" ht="118" customHeight="1" spans="1:12">
      <c r="A205" s="29">
        <v>176</v>
      </c>
      <c r="B205" s="26" t="s">
        <v>627</v>
      </c>
      <c r="C205" s="26" t="s">
        <v>628</v>
      </c>
      <c r="D205" s="25" t="s">
        <v>115</v>
      </c>
      <c r="E205" s="29">
        <v>1</v>
      </c>
      <c r="F205" s="29"/>
      <c r="G205" s="29"/>
      <c r="H205" s="25" t="s">
        <v>521</v>
      </c>
      <c r="I205" s="26" t="s">
        <v>250</v>
      </c>
      <c r="J205" s="26" t="s">
        <v>250</v>
      </c>
      <c r="K205" s="25" t="s">
        <v>180</v>
      </c>
      <c r="L205" s="25"/>
    </row>
    <row r="206" s="1" customFormat="1" ht="55" customHeight="1" spans="1:12">
      <c r="A206" s="21" t="s">
        <v>629</v>
      </c>
      <c r="B206" s="23"/>
      <c r="C206" s="23"/>
      <c r="D206" s="21"/>
      <c r="E206" s="22">
        <f>SUM(E207)</f>
        <v>1</v>
      </c>
      <c r="F206" s="21"/>
      <c r="G206" s="21"/>
      <c r="H206" s="21"/>
      <c r="I206" s="23"/>
      <c r="J206" s="23"/>
      <c r="K206" s="21"/>
      <c r="L206" s="21"/>
    </row>
    <row r="207" s="3" customFormat="1" ht="170" customHeight="1" spans="1:12">
      <c r="A207" s="29">
        <v>177</v>
      </c>
      <c r="B207" s="26" t="s">
        <v>630</v>
      </c>
      <c r="C207" s="26" t="s">
        <v>631</v>
      </c>
      <c r="D207" s="25" t="s">
        <v>35</v>
      </c>
      <c r="E207" s="29">
        <v>1</v>
      </c>
      <c r="F207" s="29"/>
      <c r="G207" s="29"/>
      <c r="H207" s="25" t="s">
        <v>521</v>
      </c>
      <c r="I207" s="25" t="s">
        <v>632</v>
      </c>
      <c r="J207" s="44" t="s">
        <v>38</v>
      </c>
      <c r="K207" s="25" t="s">
        <v>39</v>
      </c>
      <c r="L207" s="25" t="s">
        <v>53</v>
      </c>
    </row>
    <row r="208" s="1" customFormat="1" ht="52" customHeight="1" spans="1:12">
      <c r="A208" s="21" t="s">
        <v>633</v>
      </c>
      <c r="B208" s="23"/>
      <c r="C208" s="23"/>
      <c r="D208" s="21"/>
      <c r="E208" s="24">
        <f>SUM(E209:E209)</f>
        <v>3.25</v>
      </c>
      <c r="F208" s="21"/>
      <c r="G208" s="21"/>
      <c r="H208" s="21"/>
      <c r="I208" s="23"/>
      <c r="J208" s="23"/>
      <c r="K208" s="21"/>
      <c r="L208" s="21"/>
    </row>
    <row r="209" s="1" customFormat="1" ht="350" customHeight="1" spans="1:12">
      <c r="A209" s="25">
        <v>178</v>
      </c>
      <c r="B209" s="26" t="s">
        <v>634</v>
      </c>
      <c r="C209" s="26" t="s">
        <v>635</v>
      </c>
      <c r="D209" s="25" t="s">
        <v>367</v>
      </c>
      <c r="E209" s="25">
        <v>3.25</v>
      </c>
      <c r="F209" s="25"/>
      <c r="G209" s="25"/>
      <c r="H209" s="25" t="s">
        <v>521</v>
      </c>
      <c r="I209" s="26" t="s">
        <v>128</v>
      </c>
      <c r="J209" s="26" t="s">
        <v>128</v>
      </c>
      <c r="K209" s="25" t="s">
        <v>636</v>
      </c>
      <c r="L209" s="25"/>
    </row>
    <row r="210" s="1" customFormat="1" ht="56" customHeight="1" spans="1:12">
      <c r="A210" s="21" t="s">
        <v>637</v>
      </c>
      <c r="B210" s="23"/>
      <c r="C210" s="23"/>
      <c r="D210" s="21"/>
      <c r="E210" s="24">
        <f>SUM(E211:E224)</f>
        <v>130.4669</v>
      </c>
      <c r="F210" s="22"/>
      <c r="G210" s="22"/>
      <c r="H210" s="21"/>
      <c r="I210" s="23"/>
      <c r="J210" s="23"/>
      <c r="K210" s="21"/>
      <c r="L210" s="21"/>
    </row>
    <row r="211" s="1" customFormat="1" ht="225" customHeight="1" spans="1:12">
      <c r="A211" s="29">
        <v>179</v>
      </c>
      <c r="B211" s="26" t="s">
        <v>638</v>
      </c>
      <c r="C211" s="26" t="s">
        <v>639</v>
      </c>
      <c r="D211" s="25" t="s">
        <v>28</v>
      </c>
      <c r="E211" s="28">
        <v>80</v>
      </c>
      <c r="F211" s="22"/>
      <c r="G211" s="22"/>
      <c r="H211" s="25" t="s">
        <v>533</v>
      </c>
      <c r="I211" s="26" t="s">
        <v>640</v>
      </c>
      <c r="J211" s="26" t="s">
        <v>330</v>
      </c>
      <c r="K211" s="25" t="s">
        <v>86</v>
      </c>
      <c r="L211" s="25"/>
    </row>
    <row r="212" s="3" customFormat="1" ht="225" customHeight="1" spans="1:12">
      <c r="A212" s="29">
        <v>180</v>
      </c>
      <c r="B212" s="26" t="s">
        <v>641</v>
      </c>
      <c r="C212" s="26" t="s">
        <v>642</v>
      </c>
      <c r="D212" s="25" t="s">
        <v>47</v>
      </c>
      <c r="E212" s="32">
        <v>17.078</v>
      </c>
      <c r="F212" s="29"/>
      <c r="G212" s="29"/>
      <c r="H212" s="25" t="s">
        <v>533</v>
      </c>
      <c r="I212" s="25" t="s">
        <v>643</v>
      </c>
      <c r="J212" s="25" t="s">
        <v>344</v>
      </c>
      <c r="K212" s="25" t="s">
        <v>75</v>
      </c>
      <c r="L212" s="29"/>
    </row>
    <row r="213" s="1" customFormat="1" ht="210" customHeight="1" spans="1:12">
      <c r="A213" s="29">
        <v>181</v>
      </c>
      <c r="B213" s="26" t="s">
        <v>644</v>
      </c>
      <c r="C213" s="26" t="s">
        <v>645</v>
      </c>
      <c r="D213" s="25" t="s">
        <v>101</v>
      </c>
      <c r="E213" s="25">
        <v>6</v>
      </c>
      <c r="F213" s="25"/>
      <c r="G213" s="25"/>
      <c r="H213" s="25" t="s">
        <v>533</v>
      </c>
      <c r="I213" s="26" t="s">
        <v>646</v>
      </c>
      <c r="J213" s="26" t="s">
        <v>330</v>
      </c>
      <c r="K213" s="25" t="s">
        <v>149</v>
      </c>
      <c r="L213" s="25"/>
    </row>
    <row r="214" s="1" customFormat="1" ht="131" customHeight="1" spans="1:12">
      <c r="A214" s="29">
        <v>182</v>
      </c>
      <c r="B214" s="26" t="s">
        <v>647</v>
      </c>
      <c r="C214" s="26" t="s">
        <v>648</v>
      </c>
      <c r="D214" s="25" t="s">
        <v>528</v>
      </c>
      <c r="E214" s="25">
        <v>5.48</v>
      </c>
      <c r="F214" s="25"/>
      <c r="G214" s="25"/>
      <c r="H214" s="25" t="s">
        <v>533</v>
      </c>
      <c r="I214" s="26" t="s">
        <v>649</v>
      </c>
      <c r="J214" s="26" t="s">
        <v>330</v>
      </c>
      <c r="K214" s="25" t="s">
        <v>86</v>
      </c>
      <c r="L214" s="25" t="s">
        <v>53</v>
      </c>
    </row>
    <row r="215" s="1" customFormat="1" ht="120" customHeight="1" spans="1:12">
      <c r="A215" s="29">
        <v>183</v>
      </c>
      <c r="B215" s="26" t="s">
        <v>650</v>
      </c>
      <c r="C215" s="26" t="s">
        <v>651</v>
      </c>
      <c r="D215" s="25" t="s">
        <v>101</v>
      </c>
      <c r="E215" s="25">
        <v>5.48</v>
      </c>
      <c r="F215" s="25"/>
      <c r="G215" s="25"/>
      <c r="H215" s="25" t="s">
        <v>533</v>
      </c>
      <c r="I215" s="26" t="s">
        <v>652</v>
      </c>
      <c r="J215" s="26" t="s">
        <v>330</v>
      </c>
      <c r="K215" s="25" t="s">
        <v>149</v>
      </c>
      <c r="L215" s="25"/>
    </row>
    <row r="216" s="3" customFormat="1" ht="63" customHeight="1" spans="1:12">
      <c r="A216" s="29">
        <v>184</v>
      </c>
      <c r="B216" s="26" t="s">
        <v>653</v>
      </c>
      <c r="C216" s="26" t="s">
        <v>654</v>
      </c>
      <c r="D216" s="25" t="s">
        <v>655</v>
      </c>
      <c r="E216" s="32">
        <v>3.9787</v>
      </c>
      <c r="F216" s="29"/>
      <c r="G216" s="29"/>
      <c r="H216" s="25" t="s">
        <v>533</v>
      </c>
      <c r="I216" s="25" t="s">
        <v>643</v>
      </c>
      <c r="J216" s="25" t="s">
        <v>344</v>
      </c>
      <c r="K216" s="25" t="s">
        <v>224</v>
      </c>
      <c r="L216" s="29"/>
    </row>
    <row r="217" s="3" customFormat="1" ht="49" customHeight="1" spans="1:12">
      <c r="A217" s="29">
        <v>185</v>
      </c>
      <c r="B217" s="26" t="s">
        <v>656</v>
      </c>
      <c r="C217" s="26" t="s">
        <v>657</v>
      </c>
      <c r="D217" s="25" t="s">
        <v>101</v>
      </c>
      <c r="E217" s="32">
        <v>3.8062</v>
      </c>
      <c r="F217" s="29"/>
      <c r="G217" s="29"/>
      <c r="H217" s="25" t="s">
        <v>533</v>
      </c>
      <c r="I217" s="25" t="s">
        <v>643</v>
      </c>
      <c r="J217" s="25" t="s">
        <v>344</v>
      </c>
      <c r="K217" s="25" t="s">
        <v>32</v>
      </c>
      <c r="L217" s="29"/>
    </row>
    <row r="218" s="1" customFormat="1" ht="107" customHeight="1" spans="1:12">
      <c r="A218" s="29">
        <v>186</v>
      </c>
      <c r="B218" s="26" t="s">
        <v>658</v>
      </c>
      <c r="C218" s="26" t="s">
        <v>659</v>
      </c>
      <c r="D218" s="25" t="s">
        <v>35</v>
      </c>
      <c r="E218" s="25">
        <v>2</v>
      </c>
      <c r="F218" s="25"/>
      <c r="G218" s="25"/>
      <c r="H218" s="25" t="s">
        <v>533</v>
      </c>
      <c r="I218" s="26" t="s">
        <v>660</v>
      </c>
      <c r="J218" s="26" t="s">
        <v>425</v>
      </c>
      <c r="K218" s="25" t="s">
        <v>102</v>
      </c>
      <c r="L218" s="25"/>
    </row>
    <row r="219" s="3" customFormat="1" ht="59" customHeight="1" spans="1:12">
      <c r="A219" s="29">
        <v>187</v>
      </c>
      <c r="B219" s="26" t="s">
        <v>661</v>
      </c>
      <c r="C219" s="26" t="s">
        <v>662</v>
      </c>
      <c r="D219" s="25" t="s">
        <v>655</v>
      </c>
      <c r="E219" s="32">
        <v>1.3105</v>
      </c>
      <c r="F219" s="29"/>
      <c r="G219" s="29"/>
      <c r="H219" s="25" t="s">
        <v>533</v>
      </c>
      <c r="I219" s="25" t="s">
        <v>643</v>
      </c>
      <c r="J219" s="25" t="s">
        <v>344</v>
      </c>
      <c r="K219" s="25" t="s">
        <v>451</v>
      </c>
      <c r="L219" s="29"/>
    </row>
    <row r="220" s="3" customFormat="1" ht="59" customHeight="1" spans="1:12">
      <c r="A220" s="29">
        <v>188</v>
      </c>
      <c r="B220" s="26" t="s">
        <v>663</v>
      </c>
      <c r="C220" s="26" t="s">
        <v>664</v>
      </c>
      <c r="D220" s="25" t="s">
        <v>655</v>
      </c>
      <c r="E220" s="32">
        <v>1.2078</v>
      </c>
      <c r="F220" s="29"/>
      <c r="G220" s="29"/>
      <c r="H220" s="25" t="s">
        <v>533</v>
      </c>
      <c r="I220" s="25" t="s">
        <v>643</v>
      </c>
      <c r="J220" s="25" t="s">
        <v>344</v>
      </c>
      <c r="K220" s="25" t="s">
        <v>107</v>
      </c>
      <c r="L220" s="29"/>
    </row>
    <row r="221" s="3" customFormat="1" ht="56" customHeight="1" spans="1:12">
      <c r="A221" s="29">
        <v>189</v>
      </c>
      <c r="B221" s="26" t="s">
        <v>665</v>
      </c>
      <c r="C221" s="26" t="s">
        <v>666</v>
      </c>
      <c r="D221" s="25" t="s">
        <v>655</v>
      </c>
      <c r="E221" s="32">
        <v>1.1066</v>
      </c>
      <c r="F221" s="29"/>
      <c r="G221" s="29"/>
      <c r="H221" s="25" t="s">
        <v>533</v>
      </c>
      <c r="I221" s="25" t="s">
        <v>643</v>
      </c>
      <c r="J221" s="25" t="s">
        <v>344</v>
      </c>
      <c r="K221" s="25" t="s">
        <v>134</v>
      </c>
      <c r="L221" s="29"/>
    </row>
    <row r="222" s="3" customFormat="1" ht="63" customHeight="1" spans="1:12">
      <c r="A222" s="29">
        <v>190</v>
      </c>
      <c r="B222" s="26" t="s">
        <v>667</v>
      </c>
      <c r="C222" s="26" t="s">
        <v>668</v>
      </c>
      <c r="D222" s="25" t="s">
        <v>655</v>
      </c>
      <c r="E222" s="32">
        <v>1.0786</v>
      </c>
      <c r="F222" s="29"/>
      <c r="G222" s="29"/>
      <c r="H222" s="25" t="s">
        <v>533</v>
      </c>
      <c r="I222" s="25" t="s">
        <v>643</v>
      </c>
      <c r="J222" s="25" t="s">
        <v>344</v>
      </c>
      <c r="K222" s="25" t="s">
        <v>325</v>
      </c>
      <c r="L222" s="29"/>
    </row>
    <row r="223" s="3" customFormat="1" ht="63" customHeight="1" spans="1:12">
      <c r="A223" s="29">
        <v>191</v>
      </c>
      <c r="B223" s="26" t="s">
        <v>669</v>
      </c>
      <c r="C223" s="26" t="s">
        <v>670</v>
      </c>
      <c r="D223" s="25" t="s">
        <v>671</v>
      </c>
      <c r="E223" s="32">
        <v>0.9784</v>
      </c>
      <c r="F223" s="29"/>
      <c r="G223" s="29"/>
      <c r="H223" s="25" t="s">
        <v>533</v>
      </c>
      <c r="I223" s="25" t="s">
        <v>643</v>
      </c>
      <c r="J223" s="25" t="s">
        <v>344</v>
      </c>
      <c r="K223" s="25" t="s">
        <v>275</v>
      </c>
      <c r="L223" s="29"/>
    </row>
    <row r="224" s="3" customFormat="1" ht="63" customHeight="1" spans="1:12">
      <c r="A224" s="29">
        <v>192</v>
      </c>
      <c r="B224" s="26" t="s">
        <v>672</v>
      </c>
      <c r="C224" s="26" t="s">
        <v>673</v>
      </c>
      <c r="D224" s="25" t="s">
        <v>101</v>
      </c>
      <c r="E224" s="32">
        <v>0.9621</v>
      </c>
      <c r="F224" s="29"/>
      <c r="G224" s="29"/>
      <c r="H224" s="25" t="s">
        <v>533</v>
      </c>
      <c r="I224" s="25" t="s">
        <v>643</v>
      </c>
      <c r="J224" s="25" t="s">
        <v>344</v>
      </c>
      <c r="K224" s="25" t="s">
        <v>75</v>
      </c>
      <c r="L224" s="29"/>
    </row>
  </sheetData>
  <autoFilter ref="A3:U224">
    <extLst/>
  </autoFilter>
  <mergeCells count="53">
    <mergeCell ref="A1:L1"/>
    <mergeCell ref="H2:L2"/>
    <mergeCell ref="G3:H3"/>
    <mergeCell ref="A5:B5"/>
    <mergeCell ref="A6:B6"/>
    <mergeCell ref="A7:B7"/>
    <mergeCell ref="A21:B21"/>
    <mergeCell ref="A43:B43"/>
    <mergeCell ref="A64:B64"/>
    <mergeCell ref="A69:B69"/>
    <mergeCell ref="A76:B76"/>
    <mergeCell ref="A85:B85"/>
    <mergeCell ref="A93:B93"/>
    <mergeCell ref="A105:B105"/>
    <mergeCell ref="A106:B106"/>
    <mergeCell ref="A127:B127"/>
    <mergeCell ref="A138:B138"/>
    <mergeCell ref="A141:B141"/>
    <mergeCell ref="A144:B144"/>
    <mergeCell ref="A147:B147"/>
    <mergeCell ref="A152:B152"/>
    <mergeCell ref="A163:B163"/>
    <mergeCell ref="A164:B164"/>
    <mergeCell ref="A169:B169"/>
    <mergeCell ref="A179:B179"/>
    <mergeCell ref="A187:B187"/>
    <mergeCell ref="A197:B197"/>
    <mergeCell ref="A206:B206"/>
    <mergeCell ref="A208:B208"/>
    <mergeCell ref="A210:B210"/>
    <mergeCell ref="A3:A4"/>
    <mergeCell ref="A154:A155"/>
    <mergeCell ref="B3:B4"/>
    <mergeCell ref="B154:B155"/>
    <mergeCell ref="C3:C4"/>
    <mergeCell ref="C154:C155"/>
    <mergeCell ref="D3:D4"/>
    <mergeCell ref="D154:D155"/>
    <mergeCell ref="E3:E4"/>
    <mergeCell ref="E154:E155"/>
    <mergeCell ref="F3:F4"/>
    <mergeCell ref="F154:F155"/>
    <mergeCell ref="G154:G155"/>
    <mergeCell ref="H154:H155"/>
    <mergeCell ref="I3:I4"/>
    <mergeCell ref="I154:I155"/>
    <mergeCell ref="J3:J4"/>
    <mergeCell ref="J154:J155"/>
    <mergeCell ref="K3:K4"/>
    <mergeCell ref="K154:K155"/>
    <mergeCell ref="L3:L4"/>
    <mergeCell ref="L154:L155"/>
    <mergeCell ref="N3:N4"/>
  </mergeCells>
  <conditionalFormatting sqref="B66">
    <cfRule type="duplicateValues" dxfId="0" priority="2"/>
  </conditionalFormatting>
  <conditionalFormatting sqref="B80">
    <cfRule type="duplicateValues" dxfId="0" priority="6"/>
  </conditionalFormatting>
  <conditionalFormatting sqref="B133">
    <cfRule type="duplicateValues" dxfId="0" priority="9"/>
  </conditionalFormatting>
  <conditionalFormatting sqref="B176">
    <cfRule type="duplicateValues" dxfId="0" priority="8"/>
  </conditionalFormatting>
  <conditionalFormatting sqref="B196">
    <cfRule type="duplicateValues" dxfId="0" priority="1"/>
  </conditionalFormatting>
  <conditionalFormatting sqref="B213">
    <cfRule type="duplicateValues" dxfId="0" priority="5"/>
  </conditionalFormatting>
  <conditionalFormatting sqref="B215">
    <cfRule type="duplicateValues" dxfId="0" priority="4"/>
  </conditionalFormatting>
  <conditionalFormatting sqref="B130:B131">
    <cfRule type="duplicateValues" dxfId="0" priority="7"/>
  </conditionalFormatting>
  <conditionalFormatting sqref="A8:B65 B121:B122 B124:B126 A127:B127 B128:B129 A128:A137 B119 B67:B68 A69:B77 B78:B79 B81:B84 A85:B107 B108:B116 B152:B154 A189:A196 B156:B170 B173:B174 A149:A154 B178 A156:A178 B189:B195 B149:B150 A138:B148 A108:A126 A78:A84 A66:A68 B134:B137 A197:B211 B216:B224 B212 A179:B188 A212:A224">
    <cfRule type="duplicateValues" dxfId="0" priority="10"/>
  </conditionalFormatting>
  <conditionalFormatting sqref="B171 B214">
    <cfRule type="duplicateValues" dxfId="0" priority="3"/>
  </conditionalFormatting>
  <printOptions horizontalCentered="1"/>
  <pageMargins left="0.354166666666667" right="0.0388888888888889" top="0.432638888888889" bottom="0.354166666666667" header="0.511805555555556" footer="0.0388888888888889"/>
  <pageSetup paperSize="9" firstPageNumber="35" orientation="landscape" useFirstPageNumber="1" horizontalDpi="600"/>
  <headerFooter alignWithMargins="0" scaleWithDoc="0">
    <oddFooter>&amp;C&amp;14— &amp;P —</oddFooter>
  </headerFooter>
  <ignoredErrors>
    <ignoredError sqref="E125 G125 G147 E147" formulaRange="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E10" sqref="E10"/>
    </sheetView>
  </sheetViews>
  <sheetFormatPr defaultColWidth="9" defaultRowHeight="14.25"/>
  <sheetData/>
  <pageMargins left="0.75" right="0.75" top="1" bottom="1" header="0.5" footer="0.5"/>
  <headerFooter alignWithMargins="0" scaleWithDoc="0"/>
</worksheet>
</file>

<file path=docProps/app.xml><?xml version="1.0" encoding="utf-8"?>
<Properties xmlns="http://schemas.openxmlformats.org/officeDocument/2006/extended-properties" xmlns:vt="http://schemas.openxmlformats.org/officeDocument/2006/docPropsVTypes">
  <Company>liu</Company>
  <Application>Microsoft Excel</Application>
  <HeadingPairs>
    <vt:vector size="2" baseType="variant">
      <vt:variant>
        <vt:lpstr>工作表</vt:lpstr>
      </vt:variant>
      <vt:variant>
        <vt:i4>3</vt:i4>
      </vt:variant>
    </vt:vector>
  </HeadingPairs>
  <TitlesOfParts>
    <vt:vector size="3" baseType="lpstr">
      <vt:lpstr>Sheet1</vt:lpstr>
      <vt:lpstr>Sheet3</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未来不是梦</cp:lastModifiedBy>
  <dcterms:created xsi:type="dcterms:W3CDTF">2017-12-06T12:52:00Z</dcterms:created>
  <cp:lastPrinted>2020-04-24T02:44:00Z</cp:lastPrinted>
  <dcterms:modified xsi:type="dcterms:W3CDTF">2025-04-21T01:12:03Z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KSOReadingLayout">
    <vt:bool>false</vt:bool>
  </property>
  <property fmtid="{D5CDD505-2E9C-101B-9397-08002B2CF9AE}" pid="4" name="ICV">
    <vt:lpwstr>B66651D1A6014C559C038489BA615560</vt:lpwstr>
  </property>
</Properties>
</file>