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<sst xmlns="http://schemas.openxmlformats.org/spreadsheetml/2006/main" count="43" uniqueCount="31">
  <si>
    <t>廉江市宏大公交有限公司2023年度新能源公交车运营资金分配明细表</t>
  </si>
  <si>
    <t>序号</t>
  </si>
  <si>
    <t>车牌号码</t>
  </si>
  <si>
    <t>燃料类型</t>
  </si>
  <si>
    <t>本年度运营时间</t>
  </si>
  <si>
    <t>本年度运营里程（公里）</t>
  </si>
  <si>
    <t>安全系数</t>
  </si>
  <si>
    <t>车长（米）</t>
  </si>
  <si>
    <t>车型系数</t>
  </si>
  <si>
    <t>运营月数</t>
  </si>
  <si>
    <t>计算值（安全系数*车型系数*运营月数）</t>
  </si>
  <si>
    <t>每点计算值对应补贴金额（元）</t>
  </si>
  <si>
    <t>补贴金额（元）</t>
  </si>
  <si>
    <t>开始时间</t>
  </si>
  <si>
    <t>结束时间</t>
  </si>
  <si>
    <t>粤G00718D</t>
  </si>
  <si>
    <t>新能源电车</t>
  </si>
  <si>
    <t>粤G01118D</t>
  </si>
  <si>
    <t>粤G01378D</t>
  </si>
  <si>
    <t>粤G02086D</t>
  </si>
  <si>
    <t>粤G02718D</t>
  </si>
  <si>
    <t>粤G03018D</t>
  </si>
  <si>
    <t>粤G03969D</t>
  </si>
  <si>
    <t>粤G05228D</t>
  </si>
  <si>
    <t>粤G07598D</t>
  </si>
  <si>
    <t>粤G07990D</t>
  </si>
  <si>
    <t>粤G08223D</t>
  </si>
  <si>
    <t>粤G08600D</t>
  </si>
  <si>
    <t>粤G08658D</t>
  </si>
  <si>
    <t>合计</t>
  </si>
  <si>
    <t>说明：1.申报年度内未发生责任死亡事故车辆的安全系数为1；发生1至2人的责任死亡事故车辆的安全系数为0.5；发生3人及以上的责任死亡事故车辆的安全系数为0。                                                                                                                                       2.新能源公交车运营补助按安全系数、车型系数和实际营运时间计算分配，即按各新能源公交车计算值总数（∑安全系数*车型系数*运营月数）所占全市比例进行分配。新能源公交车车型系数：长度大于10米（L≥10）车辆系数为1，长度在8米至10米之间（8≤L＜10）车辆系数为0.75，长度在6米到8米（6≤L＜8）车辆系数为0.5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</si>
</sst>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/m/d\ h:mm:ss"/>
  </numFmts>
  <fonts count="25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Arial"/>
      <charset val="134"/>
    </font>
    <font>
      <sz val="11"/>
      <name val="宋体"/>
      <charset val="134"/>
      <scheme val="maj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51" applyNumberFormat="1" applyFont="1" applyFill="1" applyBorder="1" applyAlignment="1">
      <alignment horizontal="center" vertical="center"/>
    </xf>
    <xf numFmtId="177" fontId="4" fillId="0" borderId="1" xfId="50" applyNumberFormat="1" applyFont="1" applyFill="1" applyBorder="1" applyAlignment="1">
      <alignment horizontal="center" vertical="center"/>
    </xf>
    <xf numFmtId="49" fontId="4" fillId="0" borderId="1" xfId="50" applyNumberFormat="1" applyFont="1" applyFill="1" applyBorder="1" applyAlignment="1">
      <alignment horizontal="center" vertical="center"/>
    </xf>
    <xf numFmtId="0" fontId="4" fillId="0" borderId="1" xfId="5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2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H10" sqref="H10"/>
    </sheetView>
  </sheetViews>
  <sheetFormatPr defaultColWidth="9" defaultRowHeight="13.5"/>
  <cols>
    <col min="1" max="1" width="5" style="1" customWidth="1"/>
    <col min="2" max="2" width="11.875" style="1" customWidth="1"/>
    <col min="3" max="3" width="11" style="1" customWidth="1"/>
    <col min="4" max="4" width="18.375" style="1" customWidth="1"/>
    <col min="5" max="5" width="20.5" style="1" customWidth="1"/>
    <col min="6" max="8" width="9.375" style="1" customWidth="1"/>
    <col min="9" max="9" width="9" style="1" customWidth="1"/>
    <col min="10" max="10" width="8.875" style="1" customWidth="1"/>
    <col min="11" max="11" width="14.75" style="2" customWidth="1"/>
    <col min="12" max="12" width="13" style="2" customWidth="1"/>
    <col min="13" max="13" width="10.75" style="1" customWidth="1"/>
    <col min="14" max="16384" width="9" style="1"/>
  </cols>
  <sheetData>
    <row r="1" ht="30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5.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/>
      <c r="F2" s="5" t="s">
        <v>5</v>
      </c>
      <c r="G2" s="5" t="s">
        <v>6</v>
      </c>
      <c r="H2" s="5" t="s">
        <v>7</v>
      </c>
      <c r="I2" s="4" t="s">
        <v>8</v>
      </c>
      <c r="J2" s="5" t="s">
        <v>9</v>
      </c>
      <c r="K2" s="15" t="s">
        <v>10</v>
      </c>
      <c r="L2" s="16" t="s">
        <v>11</v>
      </c>
      <c r="M2" s="17" t="s">
        <v>12</v>
      </c>
    </row>
    <row r="3" ht="23.25" customHeight="1" spans="1:13">
      <c r="A3" s="4"/>
      <c r="B3" s="4"/>
      <c r="C3" s="4"/>
      <c r="D3" s="4" t="s">
        <v>13</v>
      </c>
      <c r="E3" s="4" t="s">
        <v>14</v>
      </c>
      <c r="F3" s="6"/>
      <c r="G3" s="6"/>
      <c r="H3" s="6"/>
      <c r="I3" s="4"/>
      <c r="J3" s="6"/>
      <c r="K3" s="15"/>
      <c r="L3" s="18"/>
      <c r="M3" s="17"/>
    </row>
    <row r="4" ht="23.25" customHeight="1" spans="1:13">
      <c r="A4" s="4">
        <v>1</v>
      </c>
      <c r="B4" s="7" t="s">
        <v>15</v>
      </c>
      <c r="C4" s="8" t="s">
        <v>16</v>
      </c>
      <c r="D4" s="9">
        <v>44927</v>
      </c>
      <c r="E4" s="10">
        <v>45291</v>
      </c>
      <c r="F4" s="11">
        <v>34797.3</v>
      </c>
      <c r="G4" s="8">
        <v>1</v>
      </c>
      <c r="H4" s="8">
        <v>8010</v>
      </c>
      <c r="I4" s="8">
        <v>0.75</v>
      </c>
      <c r="J4" s="8">
        <v>12</v>
      </c>
      <c r="K4" s="19">
        <v>9</v>
      </c>
      <c r="L4" s="20">
        <v>556.38</v>
      </c>
      <c r="M4" s="17">
        <f>K4*L4</f>
        <v>5007.42</v>
      </c>
    </row>
    <row r="5" ht="23.25" customHeight="1" spans="1:13">
      <c r="A5" s="4">
        <v>2</v>
      </c>
      <c r="B5" s="7" t="s">
        <v>17</v>
      </c>
      <c r="C5" s="8" t="s">
        <v>16</v>
      </c>
      <c r="D5" s="9">
        <v>44927</v>
      </c>
      <c r="E5" s="10">
        <v>45291</v>
      </c>
      <c r="F5" s="12">
        <v>50506.7</v>
      </c>
      <c r="G5" s="8">
        <v>1</v>
      </c>
      <c r="H5" s="8">
        <v>8010</v>
      </c>
      <c r="I5" s="8">
        <v>0.75</v>
      </c>
      <c r="J5" s="8">
        <v>12</v>
      </c>
      <c r="K5" s="19">
        <v>9</v>
      </c>
      <c r="L5" s="20">
        <v>556.38</v>
      </c>
      <c r="M5" s="17">
        <f t="shared" ref="M5:M16" si="0">K5*L5</f>
        <v>5007.42</v>
      </c>
    </row>
    <row r="6" ht="24.95" customHeight="1" spans="1:13">
      <c r="A6" s="4">
        <v>3</v>
      </c>
      <c r="B6" s="7" t="s">
        <v>18</v>
      </c>
      <c r="C6" s="8" t="s">
        <v>16</v>
      </c>
      <c r="D6" s="9">
        <v>44927</v>
      </c>
      <c r="E6" s="10">
        <v>45291</v>
      </c>
      <c r="F6" s="12">
        <v>41899</v>
      </c>
      <c r="G6" s="8">
        <v>1</v>
      </c>
      <c r="H6" s="8">
        <v>8010</v>
      </c>
      <c r="I6" s="8">
        <v>0.75</v>
      </c>
      <c r="J6" s="8">
        <v>12</v>
      </c>
      <c r="K6" s="19">
        <v>9</v>
      </c>
      <c r="L6" s="20">
        <v>556.38</v>
      </c>
      <c r="M6" s="17">
        <f t="shared" si="0"/>
        <v>5007.42</v>
      </c>
    </row>
    <row r="7" ht="24.95" customHeight="1" spans="1:13">
      <c r="A7" s="4">
        <v>4</v>
      </c>
      <c r="B7" s="7" t="s">
        <v>19</v>
      </c>
      <c r="C7" s="8" t="s">
        <v>16</v>
      </c>
      <c r="D7" s="9">
        <v>44927</v>
      </c>
      <c r="E7" s="10">
        <v>45291</v>
      </c>
      <c r="F7" s="12">
        <v>34381.7</v>
      </c>
      <c r="G7" s="8">
        <v>1</v>
      </c>
      <c r="H7" s="8">
        <v>8010</v>
      </c>
      <c r="I7" s="8">
        <v>0.75</v>
      </c>
      <c r="J7" s="8">
        <v>12</v>
      </c>
      <c r="K7" s="19">
        <v>9</v>
      </c>
      <c r="L7" s="20">
        <v>556.38</v>
      </c>
      <c r="M7" s="17">
        <f t="shared" si="0"/>
        <v>5007.42</v>
      </c>
    </row>
    <row r="8" ht="24.95" customHeight="1" spans="1:13">
      <c r="A8" s="4">
        <v>5</v>
      </c>
      <c r="B8" s="7" t="s">
        <v>20</v>
      </c>
      <c r="C8" s="8" t="s">
        <v>16</v>
      </c>
      <c r="D8" s="9">
        <v>44927</v>
      </c>
      <c r="E8" s="10">
        <v>45291</v>
      </c>
      <c r="F8" s="12">
        <v>51205.5</v>
      </c>
      <c r="G8" s="8">
        <v>1</v>
      </c>
      <c r="H8" s="8">
        <v>8010</v>
      </c>
      <c r="I8" s="8">
        <v>0.75</v>
      </c>
      <c r="J8" s="8">
        <v>12</v>
      </c>
      <c r="K8" s="19">
        <v>9</v>
      </c>
      <c r="L8" s="20">
        <v>556.38</v>
      </c>
      <c r="M8" s="17">
        <f t="shared" si="0"/>
        <v>5007.42</v>
      </c>
    </row>
    <row r="9" ht="24.95" customHeight="1" spans="1:13">
      <c r="A9" s="4">
        <v>6</v>
      </c>
      <c r="B9" s="7" t="s">
        <v>21</v>
      </c>
      <c r="C9" s="8" t="s">
        <v>16</v>
      </c>
      <c r="D9" s="9">
        <v>44927</v>
      </c>
      <c r="E9" s="10">
        <v>45291</v>
      </c>
      <c r="F9" s="12">
        <v>30617.4</v>
      </c>
      <c r="G9" s="8">
        <v>1</v>
      </c>
      <c r="H9" s="8">
        <v>8010</v>
      </c>
      <c r="I9" s="8">
        <v>0.75</v>
      </c>
      <c r="J9" s="8">
        <v>12</v>
      </c>
      <c r="K9" s="19">
        <v>9</v>
      </c>
      <c r="L9" s="20">
        <v>556.38</v>
      </c>
      <c r="M9" s="17">
        <f t="shared" si="0"/>
        <v>5007.42</v>
      </c>
    </row>
    <row r="10" ht="24.95" customHeight="1" spans="1:13">
      <c r="A10" s="4">
        <v>7</v>
      </c>
      <c r="B10" s="7" t="s">
        <v>22</v>
      </c>
      <c r="C10" s="8" t="s">
        <v>16</v>
      </c>
      <c r="D10" s="9">
        <v>44927</v>
      </c>
      <c r="E10" s="10">
        <v>45291</v>
      </c>
      <c r="F10" s="12">
        <v>39889.3</v>
      </c>
      <c r="G10" s="8">
        <v>1</v>
      </c>
      <c r="H10" s="8">
        <v>8010</v>
      </c>
      <c r="I10" s="8">
        <v>0.75</v>
      </c>
      <c r="J10" s="8">
        <v>12</v>
      </c>
      <c r="K10" s="19">
        <v>9</v>
      </c>
      <c r="L10" s="20">
        <v>556.38</v>
      </c>
      <c r="M10" s="17">
        <f t="shared" si="0"/>
        <v>5007.42</v>
      </c>
    </row>
    <row r="11" ht="24.95" customHeight="1" spans="1:13">
      <c r="A11" s="4">
        <v>8</v>
      </c>
      <c r="B11" s="7" t="s">
        <v>23</v>
      </c>
      <c r="C11" s="8" t="s">
        <v>16</v>
      </c>
      <c r="D11" s="9">
        <v>44927</v>
      </c>
      <c r="E11" s="10">
        <v>45291</v>
      </c>
      <c r="F11" s="12">
        <v>38021</v>
      </c>
      <c r="G11" s="8">
        <v>1</v>
      </c>
      <c r="H11" s="8">
        <v>8010</v>
      </c>
      <c r="I11" s="8">
        <v>0.75</v>
      </c>
      <c r="J11" s="8">
        <v>12</v>
      </c>
      <c r="K11" s="19">
        <v>9</v>
      </c>
      <c r="L11" s="20">
        <v>556.38</v>
      </c>
      <c r="M11" s="17">
        <f t="shared" si="0"/>
        <v>5007.42</v>
      </c>
    </row>
    <row r="12" ht="24.95" customHeight="1" spans="1:13">
      <c r="A12" s="4">
        <v>9</v>
      </c>
      <c r="B12" s="7" t="s">
        <v>24</v>
      </c>
      <c r="C12" s="8" t="s">
        <v>16</v>
      </c>
      <c r="D12" s="9">
        <v>44927</v>
      </c>
      <c r="E12" s="10">
        <v>45291</v>
      </c>
      <c r="F12" s="12">
        <v>34741.3</v>
      </c>
      <c r="G12" s="8">
        <v>1</v>
      </c>
      <c r="H12" s="8">
        <v>8010</v>
      </c>
      <c r="I12" s="8">
        <v>0.75</v>
      </c>
      <c r="J12" s="8">
        <v>12</v>
      </c>
      <c r="K12" s="19">
        <v>9</v>
      </c>
      <c r="L12" s="20">
        <v>556.38</v>
      </c>
      <c r="M12" s="17">
        <f t="shared" si="0"/>
        <v>5007.42</v>
      </c>
    </row>
    <row r="13" ht="24.95" customHeight="1" spans="1:13">
      <c r="A13" s="4">
        <v>10</v>
      </c>
      <c r="B13" s="7" t="s">
        <v>25</v>
      </c>
      <c r="C13" s="8" t="s">
        <v>16</v>
      </c>
      <c r="D13" s="9">
        <v>44927</v>
      </c>
      <c r="E13" s="10">
        <v>45291</v>
      </c>
      <c r="F13" s="12">
        <v>31328.8</v>
      </c>
      <c r="G13" s="8">
        <v>1</v>
      </c>
      <c r="H13" s="8">
        <v>8010</v>
      </c>
      <c r="I13" s="8">
        <v>0.75</v>
      </c>
      <c r="J13" s="8">
        <v>12</v>
      </c>
      <c r="K13" s="19">
        <v>9</v>
      </c>
      <c r="L13" s="20">
        <v>556.38</v>
      </c>
      <c r="M13" s="17">
        <f t="shared" si="0"/>
        <v>5007.42</v>
      </c>
    </row>
    <row r="14" ht="24.95" customHeight="1" spans="1:13">
      <c r="A14" s="4">
        <v>11</v>
      </c>
      <c r="B14" s="7" t="s">
        <v>26</v>
      </c>
      <c r="C14" s="8" t="s">
        <v>16</v>
      </c>
      <c r="D14" s="9">
        <v>44927</v>
      </c>
      <c r="E14" s="10">
        <v>45291</v>
      </c>
      <c r="F14" s="12">
        <v>34086.9</v>
      </c>
      <c r="G14" s="8">
        <v>1</v>
      </c>
      <c r="H14" s="8">
        <v>8010</v>
      </c>
      <c r="I14" s="8">
        <v>0.75</v>
      </c>
      <c r="J14" s="8">
        <v>12</v>
      </c>
      <c r="K14" s="19">
        <v>9</v>
      </c>
      <c r="L14" s="20">
        <v>556.38</v>
      </c>
      <c r="M14" s="17">
        <f t="shared" si="0"/>
        <v>5007.42</v>
      </c>
    </row>
    <row r="15" ht="24.95" customHeight="1" spans="1:13">
      <c r="A15" s="4">
        <v>12</v>
      </c>
      <c r="B15" s="7" t="s">
        <v>27</v>
      </c>
      <c r="C15" s="8" t="s">
        <v>16</v>
      </c>
      <c r="D15" s="9">
        <v>44927</v>
      </c>
      <c r="E15" s="10">
        <v>45291</v>
      </c>
      <c r="F15" s="12">
        <v>31614.5</v>
      </c>
      <c r="G15" s="8">
        <v>1</v>
      </c>
      <c r="H15" s="8">
        <v>8010</v>
      </c>
      <c r="I15" s="8">
        <v>0.75</v>
      </c>
      <c r="J15" s="8">
        <v>12</v>
      </c>
      <c r="K15" s="19">
        <v>9</v>
      </c>
      <c r="L15" s="20">
        <v>556.38</v>
      </c>
      <c r="M15" s="17">
        <v>5007.38</v>
      </c>
    </row>
    <row r="16" ht="24.95" customHeight="1" spans="1:13">
      <c r="A16" s="4">
        <v>13</v>
      </c>
      <c r="B16" s="7" t="s">
        <v>28</v>
      </c>
      <c r="C16" s="8" t="s">
        <v>16</v>
      </c>
      <c r="D16" s="9">
        <v>44927</v>
      </c>
      <c r="E16" s="10">
        <v>45291</v>
      </c>
      <c r="F16" s="12">
        <v>39148.4</v>
      </c>
      <c r="G16" s="8">
        <v>1</v>
      </c>
      <c r="H16" s="8">
        <v>8010</v>
      </c>
      <c r="I16" s="8">
        <v>0.75</v>
      </c>
      <c r="J16" s="8">
        <v>12</v>
      </c>
      <c r="K16" s="19">
        <v>9</v>
      </c>
      <c r="L16" s="20">
        <v>556.38</v>
      </c>
      <c r="M16" s="17">
        <v>5007</v>
      </c>
    </row>
    <row r="17" ht="24.95" customHeight="1" spans="1:13">
      <c r="A17" s="4" t="s">
        <v>29</v>
      </c>
      <c r="B17" s="4"/>
      <c r="C17" s="4"/>
      <c r="D17" s="13"/>
      <c r="E17" s="13"/>
      <c r="F17" s="13">
        <f>SUM(F4:F16)</f>
        <v>492237.8</v>
      </c>
      <c r="G17" s="4"/>
      <c r="H17" s="4"/>
      <c r="I17" s="4"/>
      <c r="J17" s="4">
        <f>SUM(J4:J16)</f>
        <v>156</v>
      </c>
      <c r="K17" s="20">
        <f>SUM(K4:K16)</f>
        <v>117</v>
      </c>
      <c r="L17" s="20">
        <f>SUM(L4:L16)</f>
        <v>7232.94</v>
      </c>
      <c r="M17" s="17">
        <f>SUM(M4:M16)</f>
        <v>65096</v>
      </c>
    </row>
    <row r="18" ht="81.95" customHeight="1" spans="1:13">
      <c r="A18" s="14" t="s">
        <v>30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ht="19.5" customHeight="1" spans="1:1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21"/>
      <c r="L19" s="21"/>
    </row>
    <row r="20" ht="23.25" customHeight="1" spans="1:1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21"/>
      <c r="L20" s="21"/>
    </row>
    <row r="21" ht="18.75" customHeight="1" spans="1:1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21"/>
      <c r="L21" s="21"/>
    </row>
  </sheetData>
  <mergeCells count="17">
    <mergeCell ref="A1:M1"/>
    <mergeCell ref="D2:E2"/>
    <mergeCell ref="A18:M18"/>
    <mergeCell ref="A19:K19"/>
    <mergeCell ref="A20:K20"/>
    <mergeCell ref="A21:K21"/>
    <mergeCell ref="A2:A3"/>
    <mergeCell ref="B2:B3"/>
    <mergeCell ref="C2:C3"/>
    <mergeCell ref="F2:F3"/>
    <mergeCell ref="G2:G3"/>
    <mergeCell ref="H2:H3"/>
    <mergeCell ref="I2:I3"/>
    <mergeCell ref="J2:J3"/>
    <mergeCell ref="K2:K3"/>
    <mergeCell ref="L2:L3"/>
    <mergeCell ref="M2:M3"/>
  </mergeCells>
  <pageMargins left="1.02361111111111" right="0.314583333333333" top="0.747916666666667" bottom="0.747916666666667" header="0.314583333333333" footer="0.314583333333333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808FAE8DBF954325B87EFEF4D4B6B34A_13</vt:lpwstr>
  </property>
  <property fmtid="{D5CDD505-2E9C-101B-9397-08002B2CF9AE}" pid="3" name="KSOProductBuildVer">
    <vt:lpwstr>2052-12.1.0.18912</vt:lpwstr>
  </property>
</Properties>
</file>