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 " sheetId="4" r:id="rId1"/>
  </sheets>
  <definedNames>
    <definedName name="_xlnm.Print_Titles" localSheetId="0">'Sheet1 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<sst xmlns="http://schemas.openxmlformats.org/spreadsheetml/2006/main" count="55" uniqueCount="28">
  <si>
    <t>廉江市交通运输有限公司2023年度农村道路客运涨价补贴资金分配明细表（镇通村）</t>
  </si>
  <si>
    <t>序号</t>
  </si>
  <si>
    <t>车牌号码</t>
  </si>
  <si>
    <t>燃料类型</t>
  </si>
  <si>
    <t>是否镇通村</t>
  </si>
  <si>
    <t>本年度运营时间</t>
  </si>
  <si>
    <t>实际运营里程（公里）</t>
  </si>
  <si>
    <t>计算值（运营里程大于18000公里为1，小于18000公里为行驶里程/18000）</t>
  </si>
  <si>
    <t>每点计算值对应补贴金额（元）</t>
  </si>
  <si>
    <t>补贴金额（元）</t>
  </si>
  <si>
    <t>备注</t>
  </si>
  <si>
    <t>开始时间</t>
  </si>
  <si>
    <t>结束时间</t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</si>
  <si>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GA5416</t>
    </r>
  </si>
  <si>
    <t>柴油</t>
  </si>
  <si>
    <t>是</t>
  </si>
  <si>
    <t>151551.54</t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</si>
  <si>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GR7746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</si>
  <si>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GU6807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</si>
  <si>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GU6907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</si>
  <si>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GU6925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</si>
  <si>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GU6931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</si>
  <si>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GU7501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</si>
  <si>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GU7855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</si>
  <si>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GU8113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</si>
  <si>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GU8123</t>
    </r>
  </si>
  <si>
    <t>合计</t>
  </si>
  <si>
    <t>说明：镇通村农村客运车辆按以下系数分配：考核年度内车辆运营里程超过1.8万公里的镇通村农村客运车辆（车辆不分大小）系数为1，考核年度内车辆运营里程不满1.8万公里的镇通村农村客运车辆系数按实际运营里程占1.8万公里比例进行折算，当月运营少于1500公里的里程不计入镇通村年度运营里程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</si>
</sst>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0.000000_ "/>
    <numFmt numFmtId="178" formatCode="0.00_ "/>
  </numFmts>
  <fonts count="26">
    <font>
      <sz val="11"/>
      <color theme="1"/>
      <name val="宋体"/>
      <charset val="134"/>
      <scheme val="minor"/>
    </font>
    <font>
      <b/>
      <sz val="18"/>
      <color rgb="FF333333"/>
      <name val="宋体"/>
      <charset val="134"/>
      <scheme val="minor"/>
    </font>
    <font>
      <sz val="11"/>
      <color rgb="FF333333"/>
      <name val="SimSun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name val="Arial"/>
      <charset val="0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6" borderId="8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7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Font="1" applyAlignment="1">
      <alignment vertical="center" wrapText="1"/>
    </xf>
    <xf numFmtId="176" fontId="0" fillId="0" borderId="0" xfId="0" applyNumberFormat="1" applyFont="1" applyAlignment="1">
      <alignment vertical="center" wrapText="1"/>
    </xf>
    <xf numFmtId="177" fontId="0" fillId="0" borderId="0" xfId="0" applyNumberFormat="1" applyFont="1" applyAlignment="1">
      <alignment vertical="center" wrapText="1"/>
    </xf>
    <xf numFmtId="178" fontId="0" fillId="0" borderId="0" xfId="0" applyNumberFormat="1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left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176" fontId="0" fillId="0" borderId="0" xfId="0" applyNumberFormat="1" applyFont="1" applyAlignment="1">
      <alignment horizontal="left" vertical="center" wrapText="1"/>
    </xf>
    <xf numFmtId="178" fontId="1" fillId="0" borderId="0" xfId="0" applyNumberFormat="1" applyFont="1" applyAlignment="1">
      <alignment horizontal="center" vertical="center" wrapText="1"/>
    </xf>
    <xf numFmtId="177" fontId="0" fillId="0" borderId="2" xfId="0" applyNumberFormat="1" applyFont="1" applyBorder="1" applyAlignment="1">
      <alignment horizontal="center" vertical="center" wrapText="1"/>
    </xf>
    <xf numFmtId="178" fontId="0" fillId="0" borderId="2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77" fontId="0" fillId="0" borderId="3" xfId="0" applyNumberFormat="1" applyFont="1" applyBorder="1" applyAlignment="1">
      <alignment horizontal="center" vertical="center" wrapText="1"/>
    </xf>
    <xf numFmtId="178" fontId="0" fillId="0" borderId="3" xfId="0" applyNumberFormat="1" applyFont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178" fontId="0" fillId="0" borderId="1" xfId="0" applyNumberFormat="1" applyFont="1" applyBorder="1" applyAlignment="1">
      <alignment horizontal="center" vertical="center" wrapText="1"/>
    </xf>
    <xf numFmtId="178" fontId="0" fillId="0" borderId="1" xfId="0" applyNumberFormat="1" applyFont="1" applyBorder="1" applyAlignment="1">
      <alignment vertical="center" wrapText="1"/>
    </xf>
    <xf numFmtId="178" fontId="0" fillId="0" borderId="0" xfId="0" applyNumberFormat="1" applyFont="1" applyAlignment="1">
      <alignment horizontal="left" vertical="center" wrapText="1"/>
    </xf>
    <xf numFmtId="177" fontId="0" fillId="0" borderId="0" xfId="0" applyNumberFormat="1" applyFont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tabSelected="1" workbookViewId="0">
      <selection activeCell="A1" sqref="A1:K1"/>
    </sheetView>
  </sheetViews>
  <sheetFormatPr defaultColWidth="9" defaultRowHeight="13.5"/>
  <cols>
    <col min="1" max="1" width="6" style="1" customWidth="1"/>
    <col min="2" max="2" width="10" style="1" customWidth="1"/>
    <col min="3" max="3" width="9.625" style="1" customWidth="1"/>
    <col min="4" max="4" width="7.25" style="1" customWidth="1"/>
    <col min="5" max="6" width="11.625" style="1" customWidth="1"/>
    <col min="7" max="7" width="13.5" style="1" customWidth="1"/>
    <col min="8" max="8" width="15.75" style="2" customWidth="1"/>
    <col min="9" max="9" width="15" style="3" customWidth="1"/>
    <col min="10" max="10" width="12.25" style="4" customWidth="1"/>
    <col min="11" max="11" width="11.75" style="1" customWidth="1"/>
    <col min="12" max="16384" width="9" style="1"/>
  </cols>
  <sheetData>
    <row r="1" ht="30" customHeight="1" spans="1:11">
      <c r="A1" s="5" t="s">
        <v>0</v>
      </c>
      <c r="B1" s="5"/>
      <c r="C1" s="5"/>
      <c r="D1" s="5"/>
      <c r="E1" s="5"/>
      <c r="F1" s="5"/>
      <c r="G1" s="5"/>
      <c r="H1" s="6"/>
      <c r="I1" s="5"/>
      <c r="J1" s="21"/>
      <c r="K1" s="5"/>
    </row>
    <row r="2" ht="25.5" customHeight="1" spans="1:11">
      <c r="A2" s="7" t="s">
        <v>1</v>
      </c>
      <c r="B2" s="7" t="s">
        <v>2</v>
      </c>
      <c r="C2" s="7" t="s">
        <v>3</v>
      </c>
      <c r="D2" s="8" t="s">
        <v>4</v>
      </c>
      <c r="E2" s="7" t="s">
        <v>5</v>
      </c>
      <c r="F2" s="7"/>
      <c r="G2" s="7" t="s">
        <v>6</v>
      </c>
      <c r="H2" s="9" t="s">
        <v>7</v>
      </c>
      <c r="I2" s="22" t="s">
        <v>8</v>
      </c>
      <c r="J2" s="23" t="s">
        <v>9</v>
      </c>
      <c r="K2" s="24" t="s">
        <v>10</v>
      </c>
    </row>
    <row r="3" ht="23.25" customHeight="1" spans="1:11">
      <c r="A3" s="7"/>
      <c r="B3" s="7"/>
      <c r="C3" s="7"/>
      <c r="D3" s="10"/>
      <c r="E3" s="7" t="s">
        <v>11</v>
      </c>
      <c r="F3" s="7" t="s">
        <v>12</v>
      </c>
      <c r="G3" s="7"/>
      <c r="H3" s="9"/>
      <c r="I3" s="25"/>
      <c r="J3" s="26"/>
      <c r="K3" s="24"/>
    </row>
    <row r="4" ht="23.25" customHeight="1" spans="1:11">
      <c r="A4" s="7">
        <v>1</v>
      </c>
      <c r="B4" s="11" t="s">
        <v>13</v>
      </c>
      <c r="C4" s="12" t="s">
        <v>14</v>
      </c>
      <c r="D4" s="12" t="s">
        <v>15</v>
      </c>
      <c r="E4" s="13">
        <v>45017</v>
      </c>
      <c r="F4" s="14">
        <v>45291</v>
      </c>
      <c r="G4" s="15">
        <v>11575.7</v>
      </c>
      <c r="H4" s="16">
        <f>G4/18000</f>
        <v>0.643094444444445</v>
      </c>
      <c r="I4" s="27" t="s">
        <v>16</v>
      </c>
      <c r="J4" s="24">
        <v>97461.95</v>
      </c>
      <c r="K4" s="28"/>
    </row>
    <row r="5" ht="23.25" customHeight="1" spans="1:11">
      <c r="A5" s="7">
        <v>2</v>
      </c>
      <c r="B5" s="11" t="s">
        <v>17</v>
      </c>
      <c r="C5" s="12" t="s">
        <v>14</v>
      </c>
      <c r="D5" s="12" t="s">
        <v>15</v>
      </c>
      <c r="E5" s="13">
        <v>45017</v>
      </c>
      <c r="F5" s="14">
        <v>45291</v>
      </c>
      <c r="G5" s="15">
        <v>16395.52</v>
      </c>
      <c r="H5" s="16">
        <f t="shared" ref="H5:H13" si="0">G5/18000</f>
        <v>0.910862222222222</v>
      </c>
      <c r="I5" s="27" t="s">
        <v>16</v>
      </c>
      <c r="J5" s="24">
        <v>138042.57</v>
      </c>
      <c r="K5" s="28"/>
    </row>
    <row r="6" ht="24.95" customHeight="1" spans="1:11">
      <c r="A6" s="7">
        <v>3</v>
      </c>
      <c r="B6" s="11" t="s">
        <v>18</v>
      </c>
      <c r="C6" s="12" t="s">
        <v>14</v>
      </c>
      <c r="D6" s="12" t="s">
        <v>15</v>
      </c>
      <c r="E6" s="13">
        <v>44927</v>
      </c>
      <c r="F6" s="14">
        <v>45016</v>
      </c>
      <c r="G6" s="15">
        <v>3259.9</v>
      </c>
      <c r="H6" s="16">
        <f t="shared" si="0"/>
        <v>0.181105555555556</v>
      </c>
      <c r="I6" s="27" t="s">
        <v>16</v>
      </c>
      <c r="J6" s="24">
        <v>27446.83</v>
      </c>
      <c r="K6" s="28"/>
    </row>
    <row r="7" ht="24.95" customHeight="1" spans="1:11">
      <c r="A7" s="7">
        <v>4</v>
      </c>
      <c r="B7" s="11" t="s">
        <v>19</v>
      </c>
      <c r="C7" s="12" t="s">
        <v>14</v>
      </c>
      <c r="D7" s="12" t="s">
        <v>15</v>
      </c>
      <c r="E7" s="13">
        <v>44927</v>
      </c>
      <c r="F7" s="14">
        <v>45016</v>
      </c>
      <c r="G7" s="15">
        <v>5209.6</v>
      </c>
      <c r="H7" s="16">
        <f t="shared" si="0"/>
        <v>0.289422222222222</v>
      </c>
      <c r="I7" s="27" t="s">
        <v>16</v>
      </c>
      <c r="J7" s="24">
        <v>43862.38</v>
      </c>
      <c r="K7" s="28"/>
    </row>
    <row r="8" ht="24.95" customHeight="1" spans="1:11">
      <c r="A8" s="7">
        <v>5</v>
      </c>
      <c r="B8" s="11" t="s">
        <v>20</v>
      </c>
      <c r="C8" s="12" t="s">
        <v>14</v>
      </c>
      <c r="D8" s="12" t="s">
        <v>15</v>
      </c>
      <c r="E8" s="13">
        <v>44927</v>
      </c>
      <c r="F8" s="14">
        <v>45016</v>
      </c>
      <c r="G8" s="15">
        <v>5013</v>
      </c>
      <c r="H8" s="16">
        <f t="shared" si="0"/>
        <v>0.2785</v>
      </c>
      <c r="I8" s="27" t="s">
        <v>16</v>
      </c>
      <c r="J8" s="29">
        <v>42207.1</v>
      </c>
      <c r="K8" s="28"/>
    </row>
    <row r="9" ht="24.95" customHeight="1" spans="1:11">
      <c r="A9" s="7">
        <v>6</v>
      </c>
      <c r="B9" s="11" t="s">
        <v>21</v>
      </c>
      <c r="C9" s="12" t="s">
        <v>14</v>
      </c>
      <c r="D9" s="12" t="s">
        <v>15</v>
      </c>
      <c r="E9" s="13">
        <v>44927</v>
      </c>
      <c r="F9" s="14">
        <v>45016</v>
      </c>
      <c r="G9" s="15">
        <v>5171.4</v>
      </c>
      <c r="H9" s="16">
        <f t="shared" si="0"/>
        <v>0.2873</v>
      </c>
      <c r="I9" s="27" t="s">
        <v>16</v>
      </c>
      <c r="J9" s="24">
        <v>43540.76</v>
      </c>
      <c r="K9" s="28"/>
    </row>
    <row r="10" ht="24.95" customHeight="1" spans="1:11">
      <c r="A10" s="7">
        <v>7</v>
      </c>
      <c r="B10" s="11" t="s">
        <v>22</v>
      </c>
      <c r="C10" s="12" t="s">
        <v>14</v>
      </c>
      <c r="D10" s="12" t="s">
        <v>15</v>
      </c>
      <c r="E10" s="13">
        <v>45017</v>
      </c>
      <c r="F10" s="14">
        <v>45291</v>
      </c>
      <c r="G10" s="15">
        <v>16489.19</v>
      </c>
      <c r="H10" s="16">
        <f t="shared" si="0"/>
        <v>0.916066111111111</v>
      </c>
      <c r="I10" s="27" t="s">
        <v>16</v>
      </c>
      <c r="J10" s="24">
        <v>138831.23</v>
      </c>
      <c r="K10" s="28"/>
    </row>
    <row r="11" ht="24.95" customHeight="1" spans="1:11">
      <c r="A11" s="7">
        <v>8</v>
      </c>
      <c r="B11" s="11" t="s">
        <v>23</v>
      </c>
      <c r="C11" s="12" t="s">
        <v>14</v>
      </c>
      <c r="D11" s="12" t="s">
        <v>15</v>
      </c>
      <c r="E11" s="13">
        <v>44927</v>
      </c>
      <c r="F11" s="14">
        <v>45291</v>
      </c>
      <c r="G11" s="15">
        <v>18185.5</v>
      </c>
      <c r="H11" s="16">
        <v>1</v>
      </c>
      <c r="I11" s="27" t="s">
        <v>16</v>
      </c>
      <c r="J11" s="24">
        <v>151551.54</v>
      </c>
      <c r="K11" s="28"/>
    </row>
    <row r="12" ht="24.95" customHeight="1" spans="1:11">
      <c r="A12" s="7">
        <v>9</v>
      </c>
      <c r="B12" s="11" t="s">
        <v>24</v>
      </c>
      <c r="C12" s="12" t="s">
        <v>14</v>
      </c>
      <c r="D12" s="12" t="s">
        <v>15</v>
      </c>
      <c r="E12" s="13">
        <v>45017</v>
      </c>
      <c r="F12" s="14">
        <v>45291</v>
      </c>
      <c r="G12" s="15">
        <v>13694.67</v>
      </c>
      <c r="H12" s="16">
        <f>G12/18000</f>
        <v>0.760815</v>
      </c>
      <c r="I12" s="27" t="s">
        <v>16</v>
      </c>
      <c r="J12" s="24">
        <v>115302.68</v>
      </c>
      <c r="K12" s="28"/>
    </row>
    <row r="13" ht="24.95" customHeight="1" spans="1:11">
      <c r="A13" s="7">
        <v>10</v>
      </c>
      <c r="B13" s="11" t="s">
        <v>25</v>
      </c>
      <c r="C13" s="12" t="s">
        <v>14</v>
      </c>
      <c r="D13" s="12" t="s">
        <v>15</v>
      </c>
      <c r="E13" s="13">
        <v>44927</v>
      </c>
      <c r="F13" s="14">
        <v>45291</v>
      </c>
      <c r="G13" s="15">
        <v>15705.26</v>
      </c>
      <c r="H13" s="16">
        <f>G13/18000+0.002</f>
        <v>0.874514444444444</v>
      </c>
      <c r="I13" s="27" t="s">
        <v>16</v>
      </c>
      <c r="J13" s="24">
        <v>132582.52</v>
      </c>
      <c r="K13" s="28"/>
    </row>
    <row r="14" ht="24.95" customHeight="1" spans="1:11">
      <c r="A14" s="7" t="s">
        <v>26</v>
      </c>
      <c r="B14" s="7"/>
      <c r="C14" s="7"/>
      <c r="D14" s="7"/>
      <c r="E14" s="17"/>
      <c r="F14" s="17"/>
      <c r="G14" s="7">
        <f t="shared" ref="G14:J14" si="1">SUM(G4:G13)</f>
        <v>110699.74</v>
      </c>
      <c r="H14" s="18">
        <f t="shared" si="1"/>
        <v>6.14168</v>
      </c>
      <c r="I14" s="18"/>
      <c r="J14" s="30">
        <f>SUM(J4:J13)</f>
        <v>930829.56</v>
      </c>
      <c r="K14" s="28"/>
    </row>
    <row r="15" ht="55" customHeight="1" spans="1:10">
      <c r="A15" s="19" t="s">
        <v>27</v>
      </c>
      <c r="B15" s="19"/>
      <c r="C15" s="19"/>
      <c r="D15" s="19"/>
      <c r="E15" s="19"/>
      <c r="F15" s="19"/>
      <c r="G15" s="19"/>
      <c r="H15" s="20"/>
      <c r="I15" s="19"/>
      <c r="J15" s="31"/>
    </row>
    <row r="16" ht="18.75" customHeight="1" spans="1:10">
      <c r="A16" s="19"/>
      <c r="B16" s="19"/>
      <c r="C16" s="19"/>
      <c r="D16" s="19"/>
      <c r="E16" s="19"/>
      <c r="F16" s="19"/>
      <c r="G16" s="19"/>
      <c r="H16" s="20"/>
      <c r="I16" s="32"/>
      <c r="J16" s="31"/>
    </row>
  </sheetData>
  <mergeCells count="13">
    <mergeCell ref="A1:K1"/>
    <mergeCell ref="E2:F2"/>
    <mergeCell ref="A15:J15"/>
    <mergeCell ref="A16:H16"/>
    <mergeCell ref="A2:A3"/>
    <mergeCell ref="B2:B3"/>
    <mergeCell ref="C2:C3"/>
    <mergeCell ref="D2:D3"/>
    <mergeCell ref="G2:G3"/>
    <mergeCell ref="H2:H3"/>
    <mergeCell ref="I2:I3"/>
    <mergeCell ref="J2:J3"/>
    <mergeCell ref="K2:K3"/>
  </mergeCells>
  <pageMargins left="1.0625" right="0.314583333333333" top="0.747916666666667" bottom="0.747916666666667" header="0.314583333333333" footer="0.314583333333333"/>
  <pageSetup paperSize="9" scale="95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票哥</cp:lastModifiedBy>
  <dcterms:created xsi:type="dcterms:W3CDTF">2021-02-03T08:38:00Z</dcterms:created>
  <cp:lastPrinted>2022-02-11T08:41:00Z</cp:lastPrinted>
  <dcterms:modified xsi:type="dcterms:W3CDTF">2024-12-04T02:53:10Z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DD703E4F8C5B46149F2E855C8C6D8AD4</vt:lpwstr>
  </property>
  <property fmtid="{D5CDD505-2E9C-101B-9397-08002B2CF9AE}" pid="3" name="KSOProductBuildVer">
    <vt:lpwstr>2052-12.1.0.18912</vt:lpwstr>
  </property>
</Properties>
</file>