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 " sheetId="4" r:id="rId1"/>
  </sheets>
  <definedNames>
    <definedName name="_xlnm.Print_Titles" localSheetId="0">'Sheet1 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<sst xmlns="http://schemas.openxmlformats.org/spreadsheetml/2006/main" count="40" uniqueCount="24">
  <si>
    <t>廉江市第三汽车运输公司2023年度农村道路客运涨价补贴资金分配明细表（镇通村）</t>
  </si>
  <si>
    <t>序号</t>
  </si>
  <si>
    <t>车牌号码</t>
  </si>
  <si>
    <t>燃料类型</t>
  </si>
  <si>
    <t>是否镇通村</t>
  </si>
  <si>
    <t>本年度运营时间</t>
  </si>
  <si>
    <t>实际运营里程（公里）</t>
  </si>
  <si>
    <t>计算值（运营里程大于18000公里为1，小于18000公里为行驶里程/18000）</t>
  </si>
  <si>
    <t>每点计算值对应补贴金额（元）</t>
  </si>
  <si>
    <t>补贴金额（元）</t>
  </si>
  <si>
    <t>备注</t>
  </si>
  <si>
    <t>开始时间</t>
  </si>
  <si>
    <t>结束时间</t>
  </si>
  <si>
    <r>
      <rPr>
        <sz val="9"/>
        <rFont val="宋体"/>
        <charset val="134"/>
      </rPr>
      <t>粤</t>
    </r>
    <r>
      <rPr>
        <sz val="9"/>
        <rFont val="Arial"/>
        <charset val="134"/>
      </rPr>
      <t>GU6875</t>
    </r>
  </si>
  <si>
    <t>柴油</t>
  </si>
  <si>
    <t>是</t>
  </si>
  <si>
    <r>
      <rPr>
        <sz val="8"/>
        <rFont val="宋体"/>
        <charset val="134"/>
      </rPr>
      <t>202</t>
    </r>
    <r>
      <rPr>
        <sz val="8"/>
        <rFont val="宋体"/>
        <charset val="134"/>
      </rPr>
      <t>3</t>
    </r>
    <r>
      <rPr>
        <sz val="8"/>
        <rFont val="宋体"/>
        <charset val="134"/>
      </rPr>
      <t>.1.1</t>
    </r>
  </si>
  <si>
    <r>
      <rPr>
        <sz val="8"/>
        <rFont val="宋体"/>
        <charset val="134"/>
      </rPr>
      <t>202</t>
    </r>
    <r>
      <rPr>
        <sz val="8"/>
        <rFont val="宋体"/>
        <charset val="134"/>
      </rPr>
      <t>3</t>
    </r>
    <r>
      <rPr>
        <sz val="8"/>
        <rFont val="宋体"/>
        <charset val="134"/>
      </rPr>
      <t>.12.31</t>
    </r>
  </si>
  <si>
    <r>
      <rPr>
        <sz val="9"/>
        <rFont val="宋体"/>
        <charset val="134"/>
      </rPr>
      <t>粤</t>
    </r>
    <r>
      <rPr>
        <sz val="9"/>
        <rFont val="Arial"/>
        <charset val="134"/>
      </rPr>
      <t>GU6932</t>
    </r>
  </si>
  <si>
    <r>
      <rPr>
        <sz val="9"/>
        <rFont val="宋体"/>
        <charset val="134"/>
      </rPr>
      <t>粤</t>
    </r>
    <r>
      <rPr>
        <sz val="9"/>
        <rFont val="Arial"/>
        <charset val="134"/>
      </rPr>
      <t>GM7813</t>
    </r>
  </si>
  <si>
    <r>
      <rPr>
        <sz val="9"/>
        <rFont val="宋体"/>
        <charset val="134"/>
      </rPr>
      <t>粤</t>
    </r>
    <r>
      <rPr>
        <sz val="9"/>
        <rFont val="Arial"/>
        <charset val="134"/>
      </rPr>
      <t>GU6366</t>
    </r>
  </si>
  <si>
    <r>
      <rPr>
        <sz val="9"/>
        <rFont val="宋体"/>
        <charset val="134"/>
      </rPr>
      <t>粤</t>
    </r>
    <r>
      <rPr>
        <sz val="9"/>
        <rFont val="Arial"/>
        <charset val="134"/>
      </rPr>
      <t>GU6477</t>
    </r>
  </si>
  <si>
    <t>合计</t>
  </si>
  <si>
    <t>说明：镇通村农村客运车辆按以下系数分配：考核年度内车辆运营里程超过1.8万公里的镇通村农村客运车辆（车辆不分大小）系数为1，考核年度内车辆运营里程不满1.8万公里的镇通村农村客运车辆系数按实际运营里程占1.8万公里比例进行折算，当月运营少于1500公里的里程不计入镇通村年度运营里程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</si>
</sst>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00_ "/>
    <numFmt numFmtId="178" formatCode="0.000_ "/>
  </numFmts>
  <fonts count="31">
    <font>
      <sz val="11"/>
      <color theme="1"/>
      <name val="宋体"/>
      <charset val="134"/>
      <scheme val="minor"/>
    </font>
    <font>
      <b/>
      <sz val="18"/>
      <color rgb="FF333333"/>
      <name val="宋体"/>
      <charset val="134"/>
      <scheme val="minor"/>
    </font>
    <font>
      <sz val="11"/>
      <color rgb="FF333333"/>
      <name val="SimSun"/>
      <charset val="134"/>
    </font>
    <font>
      <sz val="10"/>
      <color theme="1"/>
      <name val="宋体"/>
      <charset val="134"/>
      <scheme val="minor"/>
    </font>
    <font>
      <sz val="9"/>
      <name val="Arial"/>
      <charset val="134"/>
    </font>
    <font>
      <sz val="10"/>
      <name val="宋体"/>
      <charset val="134"/>
    </font>
    <font>
      <sz val="8"/>
      <name val="宋体"/>
      <charset val="134"/>
    </font>
    <font>
      <sz val="11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06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0" fillId="6" borderId="10" applyNumberFormat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9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</cellStyleXfs>
  <cellXfs count="31">
    <xf numFmtId="0" fontId="0" fillId="0" borderId="0" xfId="0">
      <alignment vertical="center"/>
    </xf>
    <xf numFmtId="0" fontId="0" fillId="0" borderId="0" xfId="0" applyFont="1" applyAlignment="1">
      <alignment vertical="center" wrapText="1"/>
    </xf>
    <xf numFmtId="176" fontId="0" fillId="0" borderId="0" xfId="0" applyNumberFormat="1" applyFont="1" applyAlignment="1">
      <alignment vertical="center" wrapText="1"/>
    </xf>
    <xf numFmtId="177" fontId="0" fillId="0" borderId="0" xfId="0" applyNumberFormat="1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1" xfId="88" applyFont="1" applyFill="1" applyBorder="1" applyAlignment="1">
      <alignment horizontal="center" vertical="center"/>
    </xf>
    <xf numFmtId="0" fontId="5" fillId="0" borderId="1" xfId="104" applyFont="1" applyBorder="1" applyAlignment="1">
      <alignment horizontal="center" vertical="center" wrapText="1"/>
    </xf>
    <xf numFmtId="0" fontId="6" fillId="0" borderId="1" xfId="104" applyFont="1" applyBorder="1" applyAlignment="1">
      <alignment horizontal="center" vertical="center" wrapText="1"/>
    </xf>
    <xf numFmtId="0" fontId="7" fillId="0" borderId="1" xfId="55" applyNumberFormat="1" applyFont="1" applyFill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5" fillId="0" borderId="1" xfId="104" applyFont="1" applyFill="1" applyBorder="1" applyAlignment="1">
      <alignment horizontal="center" vertical="center" wrapText="1"/>
    </xf>
    <xf numFmtId="0" fontId="6" fillId="0" borderId="1" xfId="104" applyFont="1" applyFill="1" applyBorder="1" applyAlignment="1">
      <alignment horizontal="center" vertical="center" wrapText="1"/>
    </xf>
    <xf numFmtId="0" fontId="4" fillId="0" borderId="4" xfId="88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0" fillId="0" borderId="0" xfId="0" applyFont="1" applyAlignment="1">
      <alignment horizontal="left" vertical="center" wrapText="1"/>
    </xf>
    <xf numFmtId="176" fontId="0" fillId="0" borderId="0" xfId="0" applyNumberFormat="1" applyFont="1" applyAlignment="1">
      <alignment horizontal="left" vertical="center" wrapText="1"/>
    </xf>
    <xf numFmtId="177" fontId="0" fillId="0" borderId="2" xfId="0" applyNumberFormat="1" applyFont="1" applyBorder="1" applyAlignment="1">
      <alignment horizontal="center" vertical="center" wrapText="1"/>
    </xf>
    <xf numFmtId="176" fontId="0" fillId="0" borderId="2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77" fontId="0" fillId="0" borderId="3" xfId="0" applyNumberFormat="1" applyFont="1" applyBorder="1" applyAlignment="1">
      <alignment horizontal="center" vertical="center" wrapText="1"/>
    </xf>
    <xf numFmtId="176" fontId="0" fillId="0" borderId="3" xfId="0" applyNumberFormat="1" applyFont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7" fontId="0" fillId="0" borderId="0" xfId="0" applyNumberFormat="1" applyFont="1" applyAlignment="1">
      <alignment horizontal="left" vertical="center" wrapText="1"/>
    </xf>
  </cellXfs>
  <cellStyles count="106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10 2" xfId="50"/>
    <cellStyle name="常规 11" xfId="51"/>
    <cellStyle name="常规 11 2" xfId="52"/>
    <cellStyle name="常规 12" xfId="53"/>
    <cellStyle name="常规 13" xfId="54"/>
    <cellStyle name="常规 2" xfId="55"/>
    <cellStyle name="常规 3" xfId="56"/>
    <cellStyle name="常规 3 2" xfId="57"/>
    <cellStyle name="常规 3 2 2" xfId="58"/>
    <cellStyle name="常规 3 2 2 2" xfId="59"/>
    <cellStyle name="常规 3 2 3" xfId="60"/>
    <cellStyle name="常规 3 3" xfId="61"/>
    <cellStyle name="常规 3 3 2" xfId="62"/>
    <cellStyle name="常规 3 3 2 2" xfId="63"/>
    <cellStyle name="常规 3 3 3" xfId="64"/>
    <cellStyle name="常规 3 4" xfId="65"/>
    <cellStyle name="常规 3 4 2" xfId="66"/>
    <cellStyle name="常规 3 4 2 2" xfId="67"/>
    <cellStyle name="常规 3 4 3" xfId="68"/>
    <cellStyle name="常规 3 5" xfId="69"/>
    <cellStyle name="常规 3 5 2" xfId="70"/>
    <cellStyle name="常规 3 6" xfId="71"/>
    <cellStyle name="常规 4" xfId="72"/>
    <cellStyle name="常规 4 2" xfId="73"/>
    <cellStyle name="常规 4 2 2" xfId="74"/>
    <cellStyle name="常规 4 2 2 2" xfId="75"/>
    <cellStyle name="常规 4 2 3" xfId="76"/>
    <cellStyle name="常规 4 3" xfId="77"/>
    <cellStyle name="常规 4 3 2" xfId="78"/>
    <cellStyle name="常规 4 3 2 2" xfId="79"/>
    <cellStyle name="常规 4 3 3" xfId="80"/>
    <cellStyle name="常规 4 4" xfId="81"/>
    <cellStyle name="常规 4 4 2" xfId="82"/>
    <cellStyle name="常规 4 4 2 2" xfId="83"/>
    <cellStyle name="常规 4 4 3" xfId="84"/>
    <cellStyle name="常规 4 5" xfId="85"/>
    <cellStyle name="常规 4 5 2" xfId="86"/>
    <cellStyle name="常规 4 6" xfId="87"/>
    <cellStyle name="常规 5" xfId="88"/>
    <cellStyle name="常规 5 2" xfId="89"/>
    <cellStyle name="常规 5 2 2" xfId="90"/>
    <cellStyle name="常规 5 3" xfId="91"/>
    <cellStyle name="常规 6" xfId="92"/>
    <cellStyle name="常规 6 2" xfId="93"/>
    <cellStyle name="常规 6 2 2" xfId="94"/>
    <cellStyle name="常规 6 3" xfId="95"/>
    <cellStyle name="常规 7" xfId="96"/>
    <cellStyle name="常规 7 2" xfId="97"/>
    <cellStyle name="常规 7 2 2" xfId="98"/>
    <cellStyle name="常规 7 3" xfId="99"/>
    <cellStyle name="常规 8" xfId="100"/>
    <cellStyle name="常规 8 2" xfId="101"/>
    <cellStyle name="常规 8 2 2" xfId="102"/>
    <cellStyle name="常规 8 3" xfId="103"/>
    <cellStyle name="常规 9" xfId="104"/>
    <cellStyle name="常规 9 2" xfId="105"/>
  </cellStyles>
  <tableStyles count="0" defaultTableStyle="TableStyleMedium2" defaultPivotStyle="PivotStyleLight16"/>
  <colors>
    <mruColors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1"/>
  <sheetViews>
    <sheetView tabSelected="1" workbookViewId="0">
      <selection activeCell="M3" sqref="M3"/>
    </sheetView>
  </sheetViews>
  <sheetFormatPr defaultColWidth="9" defaultRowHeight="13.5"/>
  <cols>
    <col min="1" max="1" width="6" style="1" customWidth="1"/>
    <col min="2" max="2" width="10" style="1" customWidth="1"/>
    <col min="3" max="3" width="9.66666666666667" style="1" customWidth="1"/>
    <col min="4" max="4" width="7.21666666666667" style="1" customWidth="1"/>
    <col min="5" max="6" width="11.6666666666667" style="1" customWidth="1"/>
    <col min="7" max="7" width="13.4416666666667" style="1" customWidth="1"/>
    <col min="8" max="8" width="15.775" style="2" customWidth="1"/>
    <col min="9" max="9" width="15" style="3" customWidth="1"/>
    <col min="10" max="10" width="11.8833333333333" style="2" customWidth="1"/>
    <col min="11" max="11" width="11.775" style="1" customWidth="1"/>
    <col min="12" max="12" width="12.625" style="1"/>
    <col min="13" max="16384" width="9" style="1"/>
  </cols>
  <sheetData>
    <row r="1" ht="37.95" customHeight="1" spans="1:1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ht="25.5" customHeight="1" spans="1:11">
      <c r="A2" s="5" t="s">
        <v>1</v>
      </c>
      <c r="B2" s="5" t="s">
        <v>2</v>
      </c>
      <c r="C2" s="5" t="s">
        <v>3</v>
      </c>
      <c r="D2" s="6" t="s">
        <v>4</v>
      </c>
      <c r="E2" s="5" t="s">
        <v>5</v>
      </c>
      <c r="F2" s="5"/>
      <c r="G2" s="5" t="s">
        <v>6</v>
      </c>
      <c r="H2" s="7" t="s">
        <v>7</v>
      </c>
      <c r="I2" s="20" t="s">
        <v>8</v>
      </c>
      <c r="J2" s="21" t="s">
        <v>9</v>
      </c>
      <c r="K2" s="22" t="s">
        <v>10</v>
      </c>
    </row>
    <row r="3" ht="23.2" customHeight="1" spans="1:11">
      <c r="A3" s="5"/>
      <c r="B3" s="5"/>
      <c r="C3" s="5"/>
      <c r="D3" s="8"/>
      <c r="E3" s="5" t="s">
        <v>11</v>
      </c>
      <c r="F3" s="5" t="s">
        <v>12</v>
      </c>
      <c r="G3" s="5"/>
      <c r="H3" s="7"/>
      <c r="I3" s="23"/>
      <c r="J3" s="24"/>
      <c r="K3" s="22"/>
    </row>
    <row r="4" ht="23.2" customHeight="1" spans="1:11">
      <c r="A4" s="5">
        <v>1</v>
      </c>
      <c r="B4" s="9" t="s">
        <v>13</v>
      </c>
      <c r="C4" s="10" t="s">
        <v>14</v>
      </c>
      <c r="D4" s="10" t="s">
        <v>15</v>
      </c>
      <c r="E4" s="11" t="s">
        <v>16</v>
      </c>
      <c r="F4" s="11" t="s">
        <v>17</v>
      </c>
      <c r="G4" s="12">
        <v>18273.36</v>
      </c>
      <c r="H4" s="13">
        <v>1</v>
      </c>
      <c r="I4" s="25">
        <v>151551.54</v>
      </c>
      <c r="J4" s="26">
        <f>H4*I4</f>
        <v>151551.54</v>
      </c>
      <c r="K4" s="27"/>
    </row>
    <row r="5" ht="23.2" customHeight="1" spans="1:11">
      <c r="A5" s="5">
        <v>2</v>
      </c>
      <c r="B5" s="9" t="s">
        <v>18</v>
      </c>
      <c r="C5" s="14" t="s">
        <v>14</v>
      </c>
      <c r="D5" s="14" t="s">
        <v>15</v>
      </c>
      <c r="E5" s="15" t="s">
        <v>16</v>
      </c>
      <c r="F5" s="15" t="s">
        <v>17</v>
      </c>
      <c r="G5" s="12">
        <v>16489.21</v>
      </c>
      <c r="H5" s="13">
        <f t="shared" ref="H5:H8" si="0">G5/18000</f>
        <v>0.916067222222222</v>
      </c>
      <c r="I5" s="25">
        <v>151551.54</v>
      </c>
      <c r="J5" s="26">
        <f t="shared" ref="J5:J8" si="1">H5*I5</f>
        <v>138831.3982713</v>
      </c>
      <c r="K5" s="27"/>
    </row>
    <row r="6" ht="25" customHeight="1" spans="1:11">
      <c r="A6" s="5">
        <v>3</v>
      </c>
      <c r="B6" s="16" t="s">
        <v>19</v>
      </c>
      <c r="C6" s="10" t="s">
        <v>14</v>
      </c>
      <c r="D6" s="10" t="s">
        <v>15</v>
      </c>
      <c r="E6" s="11" t="s">
        <v>16</v>
      </c>
      <c r="F6" s="11" t="s">
        <v>17</v>
      </c>
      <c r="G6" s="12">
        <v>21082.94</v>
      </c>
      <c r="H6" s="13">
        <v>1</v>
      </c>
      <c r="I6" s="25">
        <v>151551.54</v>
      </c>
      <c r="J6" s="26">
        <f t="shared" si="1"/>
        <v>151551.54</v>
      </c>
      <c r="K6" s="27"/>
    </row>
    <row r="7" ht="25" customHeight="1" spans="1:11">
      <c r="A7" s="5">
        <v>4</v>
      </c>
      <c r="B7" s="16" t="s">
        <v>20</v>
      </c>
      <c r="C7" s="10" t="s">
        <v>14</v>
      </c>
      <c r="D7" s="10" t="s">
        <v>15</v>
      </c>
      <c r="E7" s="15" t="s">
        <v>16</v>
      </c>
      <c r="F7" s="15" t="s">
        <v>17</v>
      </c>
      <c r="G7" s="12">
        <v>17588.18</v>
      </c>
      <c r="H7" s="13">
        <f t="shared" si="0"/>
        <v>0.977121111111111</v>
      </c>
      <c r="I7" s="25">
        <v>151551.54</v>
      </c>
      <c r="J7" s="26">
        <f t="shared" si="1"/>
        <v>148084.2091554</v>
      </c>
      <c r="K7" s="27"/>
    </row>
    <row r="8" ht="25" customHeight="1" spans="1:11">
      <c r="A8" s="5">
        <v>5</v>
      </c>
      <c r="B8" s="16" t="s">
        <v>21</v>
      </c>
      <c r="C8" s="10" t="s">
        <v>14</v>
      </c>
      <c r="D8" s="10" t="s">
        <v>15</v>
      </c>
      <c r="E8" s="11" t="s">
        <v>16</v>
      </c>
      <c r="F8" s="11" t="s">
        <v>17</v>
      </c>
      <c r="G8" s="12">
        <v>17724.83</v>
      </c>
      <c r="H8" s="13">
        <f t="shared" si="0"/>
        <v>0.984712777777778</v>
      </c>
      <c r="I8" s="25">
        <v>151551.54</v>
      </c>
      <c r="J8" s="26">
        <v>149249.75</v>
      </c>
      <c r="K8" s="27"/>
    </row>
    <row r="9" ht="25" customHeight="1" spans="1:11">
      <c r="A9" s="5" t="s">
        <v>22</v>
      </c>
      <c r="B9" s="5"/>
      <c r="C9" s="5"/>
      <c r="D9" s="5"/>
      <c r="E9" s="17"/>
      <c r="F9" s="17"/>
      <c r="G9" s="5">
        <f>SUM(G4:G8)</f>
        <v>91158.52</v>
      </c>
      <c r="H9" s="13">
        <f>SUM(H4:H8)</f>
        <v>4.87790111111111</v>
      </c>
      <c r="I9" s="28"/>
      <c r="J9" s="29">
        <f>SUM(J4:J8)</f>
        <v>739268.4374267</v>
      </c>
      <c r="K9" s="27"/>
    </row>
    <row r="10" ht="78" customHeight="1" spans="1:10">
      <c r="A10" s="18" t="s">
        <v>23</v>
      </c>
      <c r="B10" s="18"/>
      <c r="C10" s="18"/>
      <c r="D10" s="18"/>
      <c r="E10" s="18"/>
      <c r="F10" s="18"/>
      <c r="G10" s="18"/>
      <c r="H10" s="18"/>
      <c r="I10" s="18"/>
      <c r="J10" s="18"/>
    </row>
    <row r="11" ht="18.85" customHeight="1" spans="1:10">
      <c r="A11" s="18"/>
      <c r="B11" s="18"/>
      <c r="C11" s="18"/>
      <c r="D11" s="18"/>
      <c r="E11" s="18"/>
      <c r="F11" s="18"/>
      <c r="G11" s="18"/>
      <c r="H11" s="19"/>
      <c r="I11" s="30"/>
      <c r="J11" s="19"/>
    </row>
  </sheetData>
  <mergeCells count="13">
    <mergeCell ref="A1:K1"/>
    <mergeCell ref="E2:F2"/>
    <mergeCell ref="A10:J10"/>
    <mergeCell ref="A11:H11"/>
    <mergeCell ref="A2:A3"/>
    <mergeCell ref="B2:B3"/>
    <mergeCell ref="C2:C3"/>
    <mergeCell ref="D2:D3"/>
    <mergeCell ref="G2:G3"/>
    <mergeCell ref="H2:H3"/>
    <mergeCell ref="I2:I3"/>
    <mergeCell ref="J2:J3"/>
    <mergeCell ref="K2:K3"/>
  </mergeCells>
  <pageMargins left="0.984027777777778" right="0.314583333333333" top="0.747916666666667" bottom="0.747916666666667" header="0.314583333333333" footer="0.314583333333333"/>
  <pageSetup paperSize="9" fitToHeight="0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票哥</cp:lastModifiedBy>
  <dcterms:created xsi:type="dcterms:W3CDTF">2021-02-03T08:38:00Z</dcterms:created>
  <cp:lastPrinted>2024-11-28T08:10:00Z</cp:lastPrinted>
  <dcterms:modified xsi:type="dcterms:W3CDTF">2024-12-04T02:59:37Z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DD703E4F8C5B46149F2E855C8C6D8AD4</vt:lpwstr>
  </property>
  <property fmtid="{D5CDD505-2E9C-101B-9397-08002B2CF9AE}" pid="3" name="KSOProductBuildVer">
    <vt:lpwstr>2052-12.1.0.18912</vt:lpwstr>
  </property>
</Properties>
</file>