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<sst xmlns="http://schemas.openxmlformats.org/spreadsheetml/2006/main" count="117" uniqueCount="53">
  <si>
    <t>廉江市汽车客运公司2023年度农村道路客运费改税补贴资金分配明细表</t>
  </si>
  <si>
    <t>序号</t>
  </si>
  <si>
    <t>车牌号码</t>
  </si>
  <si>
    <t>燃料类型</t>
  </si>
  <si>
    <t>是否镇通村</t>
  </si>
  <si>
    <t>本年度运营时间</t>
  </si>
  <si>
    <t>安全系数</t>
  </si>
  <si>
    <t>实际运营里程（公里）</t>
  </si>
  <si>
    <t>座位数</t>
  </si>
  <si>
    <t>车型系数</t>
  </si>
  <si>
    <t>计算值（安全系数*车型系数*实际运营里程）</t>
  </si>
  <si>
    <t>每点计算值对应补贴金额（元）</t>
  </si>
  <si>
    <t>补贴金额（元）</t>
  </si>
  <si>
    <t>备注</t>
  </si>
  <si>
    <t>开始时间</t>
  </si>
  <si>
    <t>结束时间</t>
  </si>
  <si>
    <t>粤G93050</t>
  </si>
  <si>
    <t>柴油</t>
  </si>
  <si>
    <t>否</t>
  </si>
  <si>
    <t>粤GU6745</t>
  </si>
  <si>
    <t>粤GU7056</t>
  </si>
  <si>
    <t>粤GU7066</t>
  </si>
  <si>
    <t>粤GU7252</t>
  </si>
  <si>
    <t>粤GU7287</t>
  </si>
  <si>
    <t>粤GU7288</t>
  </si>
  <si>
    <t>粤GU7291</t>
  </si>
  <si>
    <t>粤GU7292</t>
  </si>
  <si>
    <t>粤GU7306</t>
  </si>
  <si>
    <t>粤GU7316</t>
  </si>
  <si>
    <t>粤GU7337</t>
  </si>
  <si>
    <t>粤GU7345</t>
  </si>
  <si>
    <t>粤GU7372</t>
  </si>
  <si>
    <t>粤GU7373</t>
  </si>
  <si>
    <t>粤GU7683</t>
  </si>
  <si>
    <t>粤GU7693</t>
  </si>
  <si>
    <t>粤GU7699</t>
  </si>
  <si>
    <t>粤GU8047</t>
  </si>
  <si>
    <t>粤G82053</t>
  </si>
  <si>
    <t>粤GE4787</t>
  </si>
  <si>
    <r>
      <rPr>
        <sz val="10"/>
        <rFont val="宋体"/>
        <charset val="0"/>
      </rPr>
      <t>粤</t>
    </r>
    <r>
      <rPr>
        <sz val="10"/>
        <rFont val="Arial"/>
        <charset val="0"/>
      </rPr>
      <t>GU7583</t>
    </r>
  </si>
  <si>
    <r>
      <rPr>
        <sz val="10"/>
        <rFont val="宋体"/>
        <charset val="0"/>
      </rPr>
      <t>粤</t>
    </r>
    <r>
      <rPr>
        <sz val="10"/>
        <rFont val="Arial"/>
        <charset val="0"/>
      </rPr>
      <t>GU7719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</si>
  <si>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GU7728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</si>
  <si>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GU7731</t>
    </r>
  </si>
  <si>
    <r>
      <rPr>
        <sz val="10"/>
        <rFont val="宋体"/>
        <charset val="0"/>
      </rPr>
      <t>粤</t>
    </r>
    <r>
      <rPr>
        <sz val="10"/>
        <rFont val="Arial"/>
        <charset val="0"/>
      </rPr>
      <t>GU7733</t>
    </r>
  </si>
  <si>
    <t>粤GU8081</t>
  </si>
  <si>
    <t>粤GU8082</t>
  </si>
  <si>
    <t>粤GU8083</t>
  </si>
  <si>
    <t>粤GU8090</t>
  </si>
  <si>
    <t>粤GU8091</t>
  </si>
  <si>
    <t>粤GU8093</t>
  </si>
  <si>
    <t>粤GU8098</t>
  </si>
  <si>
    <t>合计</t>
  </si>
  <si>
    <t>说明：1.根据申报年度内亡人事故情况设置车辆安全系数指标，即：未发生责任死亡事故车辆的安全系数为1；发生1至2人的责任死亡事故车辆的安全系数为0.5；发生3人及以上的责任死亡事故车辆的安全系数为0。                                                                                                                     2.农村道路客运（含镇通村）运营补助按安全系数、车型系数和实际营运里程计算分配，即按各农客车辆计算值总数（∑安全系数*车型系数*实际运营里程）所占全市比例进行分配。农村道路客运车型系数：9座以下系数为1，10至19座系数为1.3，20至29座系数为1.5，30座以上系数为2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</si>
</sst>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27">
    <font>
      <sz val="11"/>
      <color theme="1"/>
      <name val="宋体"/>
      <charset val="134"/>
      <scheme val="minor"/>
    </font>
    <font>
      <b/>
      <sz val="20"/>
      <color rgb="FF333333"/>
      <name val="宋体"/>
      <charset val="134"/>
      <scheme val="minor"/>
    </font>
    <font>
      <sz val="11"/>
      <color rgb="FF333333"/>
      <name val="SimSun"/>
      <charset val="134"/>
    </font>
    <font>
      <sz val="10"/>
      <name val="Arial"/>
      <charset val="0"/>
    </font>
    <font>
      <sz val="10"/>
      <name val="宋体"/>
      <charset val="134"/>
    </font>
    <font>
      <sz val="11"/>
      <name val="SimSun"/>
      <charset val="134"/>
    </font>
    <font>
      <sz val="10"/>
      <name val="宋体"/>
      <charset val="0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 applyAlignment="1">
      <alignment vertical="center" wrapText="1"/>
    </xf>
    <xf numFmtId="176" fontId="0" fillId="0" borderId="0" xfId="0" applyNumberFormat="1" applyFont="1" applyAlignment="1">
      <alignment vertical="center" wrapText="1"/>
    </xf>
    <xf numFmtId="177" fontId="0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177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77" fontId="0" fillId="0" borderId="3" xfId="0" applyNumberFormat="1" applyFont="1" applyBorder="1" applyAlignment="1">
      <alignment horizontal="center" vertical="center" wrapText="1"/>
    </xf>
    <xf numFmtId="176" fontId="0" fillId="0" borderId="3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7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6" fontId="0" fillId="0" borderId="0" xfId="0" applyNumberFormat="1" applyFont="1" applyAlignment="1">
      <alignment horizontal="left" vertical="center" wrapText="1"/>
    </xf>
    <xf numFmtId="177" fontId="0" fillId="0" borderId="0" xfId="0" applyNumberFormat="1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9"/>
  <sheetViews>
    <sheetView tabSelected="1" workbookViewId="0">
      <selection activeCell="A2" sqref="$A2:$XFD3"/>
    </sheetView>
  </sheetViews>
  <sheetFormatPr defaultColWidth="9" defaultRowHeight="13.5"/>
  <cols>
    <col min="1" max="1" width="6" style="1" customWidth="1"/>
    <col min="2" max="2" width="10" style="1" customWidth="1"/>
    <col min="3" max="3" width="9.63333333333333" style="1" customWidth="1"/>
    <col min="4" max="4" width="7.25" style="1" customWidth="1"/>
    <col min="5" max="6" width="11.6333333333333" style="1" customWidth="1"/>
    <col min="7" max="7" width="8.13333333333333" style="1" customWidth="1"/>
    <col min="8" max="8" width="13.5" style="1" customWidth="1"/>
    <col min="9" max="9" width="9" style="1" customWidth="1"/>
    <col min="10" max="10" width="10.25" style="1" customWidth="1"/>
    <col min="11" max="11" width="14.25" style="2" customWidth="1"/>
    <col min="12" max="12" width="13.3833333333333" style="3" customWidth="1"/>
    <col min="13" max="13" width="11.4416666666667" style="2" customWidth="1"/>
    <col min="14" max="14" width="11.75" style="1" customWidth="1"/>
    <col min="15" max="16384" width="9" style="1"/>
  </cols>
  <sheetData>
    <row r="1" ht="38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5.5" customHeight="1" spans="1:14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5"/>
      <c r="G2" s="5" t="s">
        <v>6</v>
      </c>
      <c r="H2" s="5" t="s">
        <v>7</v>
      </c>
      <c r="I2" s="5" t="s">
        <v>8</v>
      </c>
      <c r="J2" s="5" t="s">
        <v>9</v>
      </c>
      <c r="K2" s="18" t="s">
        <v>10</v>
      </c>
      <c r="L2" s="19" t="s">
        <v>11</v>
      </c>
      <c r="M2" s="20" t="s">
        <v>12</v>
      </c>
      <c r="N2" s="21" t="s">
        <v>13</v>
      </c>
    </row>
    <row r="3" ht="23.25" customHeight="1" spans="1:14">
      <c r="A3" s="5"/>
      <c r="B3" s="5"/>
      <c r="C3" s="5"/>
      <c r="D3" s="7"/>
      <c r="E3" s="5" t="s">
        <v>14</v>
      </c>
      <c r="F3" s="5" t="s">
        <v>15</v>
      </c>
      <c r="G3" s="5"/>
      <c r="H3" s="5"/>
      <c r="I3" s="5"/>
      <c r="J3" s="5"/>
      <c r="K3" s="18"/>
      <c r="L3" s="22"/>
      <c r="M3" s="23"/>
      <c r="N3" s="21"/>
    </row>
    <row r="4" ht="23.25" customHeight="1" spans="1:14">
      <c r="A4" s="5">
        <v>1</v>
      </c>
      <c r="B4" s="8" t="s">
        <v>16</v>
      </c>
      <c r="C4" s="9" t="s">
        <v>17</v>
      </c>
      <c r="D4" s="9" t="s">
        <v>18</v>
      </c>
      <c r="E4" s="10">
        <v>44927</v>
      </c>
      <c r="F4" s="10">
        <v>45291</v>
      </c>
      <c r="G4" s="9">
        <v>1</v>
      </c>
      <c r="H4" s="8">
        <v>54287.99</v>
      </c>
      <c r="I4" s="9">
        <v>19</v>
      </c>
      <c r="J4" s="9">
        <v>1.3</v>
      </c>
      <c r="K4" s="24">
        <f t="shared" ref="K4:K36" si="0">+G4*J4*H4</f>
        <v>70574.387</v>
      </c>
      <c r="L4" s="25">
        <v>0.189546</v>
      </c>
      <c r="M4" s="26">
        <f>K4*L4</f>
        <v>13377.092758302</v>
      </c>
      <c r="N4" s="27"/>
    </row>
    <row r="5" ht="23.25" customHeight="1" spans="1:14">
      <c r="A5" s="5">
        <v>2</v>
      </c>
      <c r="B5" s="8" t="s">
        <v>19</v>
      </c>
      <c r="C5" s="9" t="s">
        <v>17</v>
      </c>
      <c r="D5" s="9" t="s">
        <v>18</v>
      </c>
      <c r="E5" s="10">
        <v>44927</v>
      </c>
      <c r="F5" s="10">
        <v>45291</v>
      </c>
      <c r="G5" s="9">
        <v>1</v>
      </c>
      <c r="H5" s="8">
        <v>53710.77</v>
      </c>
      <c r="I5" s="9">
        <v>19</v>
      </c>
      <c r="J5" s="9">
        <v>1.3</v>
      </c>
      <c r="K5" s="24">
        <f t="shared" si="0"/>
        <v>69824.001</v>
      </c>
      <c r="L5" s="25">
        <v>0.189546</v>
      </c>
      <c r="M5" s="26">
        <f t="shared" ref="M5:M37" si="1">K5*L5</f>
        <v>13234.860093546</v>
      </c>
      <c r="N5" s="27"/>
    </row>
    <row r="6" ht="24.95" customHeight="1" spans="1:14">
      <c r="A6" s="5">
        <v>3</v>
      </c>
      <c r="B6" s="8" t="s">
        <v>20</v>
      </c>
      <c r="C6" s="9" t="s">
        <v>17</v>
      </c>
      <c r="D6" s="9" t="s">
        <v>18</v>
      </c>
      <c r="E6" s="10">
        <v>44927</v>
      </c>
      <c r="F6" s="10">
        <v>45291</v>
      </c>
      <c r="G6" s="9">
        <v>1</v>
      </c>
      <c r="H6" s="8">
        <v>56447.41</v>
      </c>
      <c r="I6" s="9">
        <v>19</v>
      </c>
      <c r="J6" s="9">
        <v>1.3</v>
      </c>
      <c r="K6" s="24">
        <f t="shared" si="0"/>
        <v>73381.633</v>
      </c>
      <c r="L6" s="25">
        <v>0.189546</v>
      </c>
      <c r="M6" s="26">
        <f t="shared" si="1"/>
        <v>13909.195008618</v>
      </c>
      <c r="N6" s="27"/>
    </row>
    <row r="7" ht="24.95" customHeight="1" spans="1:14">
      <c r="A7" s="5">
        <v>4</v>
      </c>
      <c r="B7" s="8" t="s">
        <v>21</v>
      </c>
      <c r="C7" s="9" t="s">
        <v>17</v>
      </c>
      <c r="D7" s="9" t="s">
        <v>18</v>
      </c>
      <c r="E7" s="10">
        <v>44927</v>
      </c>
      <c r="F7" s="10">
        <v>45291</v>
      </c>
      <c r="G7" s="9">
        <v>1</v>
      </c>
      <c r="H7" s="8">
        <v>53770.41</v>
      </c>
      <c r="I7" s="9">
        <v>19</v>
      </c>
      <c r="J7" s="9">
        <v>1.3</v>
      </c>
      <c r="K7" s="24">
        <f t="shared" si="0"/>
        <v>69901.533</v>
      </c>
      <c r="L7" s="25">
        <v>0.189546</v>
      </c>
      <c r="M7" s="26">
        <f t="shared" si="1"/>
        <v>13249.555974018</v>
      </c>
      <c r="N7" s="27"/>
    </row>
    <row r="8" ht="24.95" customHeight="1" spans="1:14">
      <c r="A8" s="5">
        <v>5</v>
      </c>
      <c r="B8" s="8" t="s">
        <v>22</v>
      </c>
      <c r="C8" s="9" t="s">
        <v>17</v>
      </c>
      <c r="D8" s="9" t="s">
        <v>18</v>
      </c>
      <c r="E8" s="10">
        <v>44927</v>
      </c>
      <c r="F8" s="10">
        <v>45291</v>
      </c>
      <c r="G8" s="9">
        <v>1</v>
      </c>
      <c r="H8" s="8">
        <v>53627.52</v>
      </c>
      <c r="I8" s="9">
        <v>19</v>
      </c>
      <c r="J8" s="9">
        <v>1.3</v>
      </c>
      <c r="K8" s="24">
        <f t="shared" si="0"/>
        <v>69715.776</v>
      </c>
      <c r="L8" s="25">
        <v>0.189546</v>
      </c>
      <c r="M8" s="26">
        <f t="shared" si="1"/>
        <v>13214.346477696</v>
      </c>
      <c r="N8" s="27"/>
    </row>
    <row r="9" ht="24.95" customHeight="1" spans="1:14">
      <c r="A9" s="5">
        <v>6</v>
      </c>
      <c r="B9" s="8" t="s">
        <v>23</v>
      </c>
      <c r="C9" s="9" t="s">
        <v>17</v>
      </c>
      <c r="D9" s="9" t="s">
        <v>18</v>
      </c>
      <c r="E9" s="10">
        <v>44927</v>
      </c>
      <c r="F9" s="10">
        <v>45291</v>
      </c>
      <c r="G9" s="9">
        <v>1</v>
      </c>
      <c r="H9" s="8">
        <v>54072.93</v>
      </c>
      <c r="I9" s="9">
        <v>19</v>
      </c>
      <c r="J9" s="9">
        <v>1.3</v>
      </c>
      <c r="K9" s="24">
        <f t="shared" si="0"/>
        <v>70294.809</v>
      </c>
      <c r="L9" s="25">
        <v>0.189546</v>
      </c>
      <c r="M9" s="26">
        <f t="shared" si="1"/>
        <v>13324.099866714</v>
      </c>
      <c r="N9" s="27"/>
    </row>
    <row r="10" ht="24.95" customHeight="1" spans="1:14">
      <c r="A10" s="5">
        <v>7</v>
      </c>
      <c r="B10" s="8" t="s">
        <v>24</v>
      </c>
      <c r="C10" s="9" t="s">
        <v>17</v>
      </c>
      <c r="D10" s="9" t="s">
        <v>18</v>
      </c>
      <c r="E10" s="10">
        <v>44927</v>
      </c>
      <c r="F10" s="10">
        <v>45291</v>
      </c>
      <c r="G10" s="9">
        <v>1</v>
      </c>
      <c r="H10" s="8">
        <v>52891.66</v>
      </c>
      <c r="I10" s="9">
        <v>19</v>
      </c>
      <c r="J10" s="9">
        <v>1.3</v>
      </c>
      <c r="K10" s="24">
        <f t="shared" si="0"/>
        <v>68759.158</v>
      </c>
      <c r="L10" s="25">
        <v>0.189546</v>
      </c>
      <c r="M10" s="26">
        <f t="shared" si="1"/>
        <v>13033.023362268</v>
      </c>
      <c r="N10" s="27"/>
    </row>
    <row r="11" ht="24.95" customHeight="1" spans="1:14">
      <c r="A11" s="5">
        <v>8</v>
      </c>
      <c r="B11" s="8" t="s">
        <v>25</v>
      </c>
      <c r="C11" s="9" t="s">
        <v>17</v>
      </c>
      <c r="D11" s="9" t="s">
        <v>18</v>
      </c>
      <c r="E11" s="10">
        <v>44927</v>
      </c>
      <c r="F11" s="10">
        <v>45291</v>
      </c>
      <c r="G11" s="9">
        <v>1</v>
      </c>
      <c r="H11" s="8">
        <v>51614.06</v>
      </c>
      <c r="I11" s="9">
        <v>19</v>
      </c>
      <c r="J11" s="9">
        <v>1.3</v>
      </c>
      <c r="K11" s="24">
        <f t="shared" si="0"/>
        <v>67098.278</v>
      </c>
      <c r="L11" s="25">
        <v>0.189546</v>
      </c>
      <c r="M11" s="26">
        <f t="shared" si="1"/>
        <v>12718.210201788</v>
      </c>
      <c r="N11" s="27"/>
    </row>
    <row r="12" ht="24.95" customHeight="1" spans="1:14">
      <c r="A12" s="5">
        <v>9</v>
      </c>
      <c r="B12" s="8" t="s">
        <v>26</v>
      </c>
      <c r="C12" s="9" t="s">
        <v>17</v>
      </c>
      <c r="D12" s="9" t="s">
        <v>18</v>
      </c>
      <c r="E12" s="10">
        <v>44927</v>
      </c>
      <c r="F12" s="10">
        <v>45291</v>
      </c>
      <c r="G12" s="9">
        <v>1</v>
      </c>
      <c r="H12" s="8">
        <v>54249.15</v>
      </c>
      <c r="I12" s="9">
        <v>19</v>
      </c>
      <c r="J12" s="9">
        <v>1.3</v>
      </c>
      <c r="K12" s="24">
        <f t="shared" si="0"/>
        <v>70523.895</v>
      </c>
      <c r="L12" s="25">
        <v>0.189546</v>
      </c>
      <c r="M12" s="26">
        <f t="shared" si="1"/>
        <v>13367.52220167</v>
      </c>
      <c r="N12" s="27"/>
    </row>
    <row r="13" ht="24.95" customHeight="1" spans="1:14">
      <c r="A13" s="5">
        <v>10</v>
      </c>
      <c r="B13" s="8" t="s">
        <v>27</v>
      </c>
      <c r="C13" s="9" t="s">
        <v>17</v>
      </c>
      <c r="D13" s="9" t="s">
        <v>18</v>
      </c>
      <c r="E13" s="10">
        <v>44927</v>
      </c>
      <c r="F13" s="10">
        <v>45291</v>
      </c>
      <c r="G13" s="9">
        <v>1</v>
      </c>
      <c r="H13" s="8">
        <v>54364.31</v>
      </c>
      <c r="I13" s="9">
        <v>19</v>
      </c>
      <c r="J13" s="9">
        <v>1.3</v>
      </c>
      <c r="K13" s="24">
        <f t="shared" si="0"/>
        <v>70673.603</v>
      </c>
      <c r="L13" s="25">
        <v>0.189546</v>
      </c>
      <c r="M13" s="26">
        <f t="shared" si="1"/>
        <v>13395.898754238</v>
      </c>
      <c r="N13" s="27"/>
    </row>
    <row r="14" ht="24.95" customHeight="1" spans="1:14">
      <c r="A14" s="5">
        <v>11</v>
      </c>
      <c r="B14" s="8" t="s">
        <v>28</v>
      </c>
      <c r="C14" s="9" t="s">
        <v>17</v>
      </c>
      <c r="D14" s="9" t="s">
        <v>18</v>
      </c>
      <c r="E14" s="10">
        <v>44927</v>
      </c>
      <c r="F14" s="10">
        <v>45291</v>
      </c>
      <c r="G14" s="9">
        <v>1</v>
      </c>
      <c r="H14" s="8">
        <v>53659.54</v>
      </c>
      <c r="I14" s="9">
        <v>19</v>
      </c>
      <c r="J14" s="9">
        <v>1.3</v>
      </c>
      <c r="K14" s="24">
        <f t="shared" si="0"/>
        <v>69757.402</v>
      </c>
      <c r="L14" s="25">
        <v>0.189546</v>
      </c>
      <c r="M14" s="26">
        <f t="shared" si="1"/>
        <v>13222.236519492</v>
      </c>
      <c r="N14" s="27"/>
    </row>
    <row r="15" ht="24.95" customHeight="1" spans="1:14">
      <c r="A15" s="5">
        <v>12</v>
      </c>
      <c r="B15" s="8" t="s">
        <v>29</v>
      </c>
      <c r="C15" s="9" t="s">
        <v>17</v>
      </c>
      <c r="D15" s="9" t="s">
        <v>18</v>
      </c>
      <c r="E15" s="10">
        <v>44927</v>
      </c>
      <c r="F15" s="10">
        <v>45291</v>
      </c>
      <c r="G15" s="9">
        <v>1</v>
      </c>
      <c r="H15" s="8">
        <v>54163.56</v>
      </c>
      <c r="I15" s="9">
        <v>19</v>
      </c>
      <c r="J15" s="9">
        <v>1.3</v>
      </c>
      <c r="K15" s="24">
        <f t="shared" si="0"/>
        <v>70412.628</v>
      </c>
      <c r="L15" s="25">
        <v>0.189546</v>
      </c>
      <c r="M15" s="26">
        <f t="shared" si="1"/>
        <v>13346.431986888</v>
      </c>
      <c r="N15" s="27"/>
    </row>
    <row r="16" ht="24.95" customHeight="1" spans="1:14">
      <c r="A16" s="5">
        <v>13</v>
      </c>
      <c r="B16" s="8" t="s">
        <v>30</v>
      </c>
      <c r="C16" s="9" t="s">
        <v>17</v>
      </c>
      <c r="D16" s="9" t="s">
        <v>18</v>
      </c>
      <c r="E16" s="10">
        <v>44927</v>
      </c>
      <c r="F16" s="10">
        <v>45291</v>
      </c>
      <c r="G16" s="9">
        <v>1</v>
      </c>
      <c r="H16" s="8">
        <v>54445</v>
      </c>
      <c r="I16" s="9">
        <v>19</v>
      </c>
      <c r="J16" s="9">
        <v>1.3</v>
      </c>
      <c r="K16" s="24">
        <f t="shared" si="0"/>
        <v>70778.5</v>
      </c>
      <c r="L16" s="25">
        <v>0.189546</v>
      </c>
      <c r="M16" s="26">
        <f t="shared" si="1"/>
        <v>13415.781561</v>
      </c>
      <c r="N16" s="27"/>
    </row>
    <row r="17" ht="24.95" customHeight="1" spans="1:14">
      <c r="A17" s="5">
        <v>14</v>
      </c>
      <c r="B17" s="8" t="s">
        <v>31</v>
      </c>
      <c r="C17" s="9" t="s">
        <v>17</v>
      </c>
      <c r="D17" s="9" t="s">
        <v>18</v>
      </c>
      <c r="E17" s="10">
        <v>44927</v>
      </c>
      <c r="F17" s="10">
        <v>45291</v>
      </c>
      <c r="G17" s="9">
        <v>1</v>
      </c>
      <c r="H17" s="8">
        <v>54902.12</v>
      </c>
      <c r="I17" s="9">
        <v>19</v>
      </c>
      <c r="J17" s="9">
        <v>1.3</v>
      </c>
      <c r="K17" s="24">
        <f t="shared" si="0"/>
        <v>71372.756</v>
      </c>
      <c r="L17" s="25">
        <v>0.189546</v>
      </c>
      <c r="M17" s="26">
        <f t="shared" si="1"/>
        <v>13528.420408776</v>
      </c>
      <c r="N17" s="27"/>
    </row>
    <row r="18" ht="24.95" customHeight="1" spans="1:14">
      <c r="A18" s="5">
        <v>15</v>
      </c>
      <c r="B18" s="8" t="s">
        <v>32</v>
      </c>
      <c r="C18" s="9" t="s">
        <v>17</v>
      </c>
      <c r="D18" s="9" t="s">
        <v>18</v>
      </c>
      <c r="E18" s="10">
        <v>44927</v>
      </c>
      <c r="F18" s="10">
        <v>45291</v>
      </c>
      <c r="G18" s="9">
        <v>1</v>
      </c>
      <c r="H18" s="8">
        <v>54173.78</v>
      </c>
      <c r="I18" s="9">
        <v>19</v>
      </c>
      <c r="J18" s="9">
        <v>1.3</v>
      </c>
      <c r="K18" s="24">
        <f t="shared" si="0"/>
        <v>70425.914</v>
      </c>
      <c r="L18" s="25">
        <v>0.189546</v>
      </c>
      <c r="M18" s="26">
        <f t="shared" si="1"/>
        <v>13348.950295044</v>
      </c>
      <c r="N18" s="27"/>
    </row>
    <row r="19" ht="24.95" customHeight="1" spans="1:14">
      <c r="A19" s="5">
        <v>16</v>
      </c>
      <c r="B19" s="8" t="s">
        <v>33</v>
      </c>
      <c r="C19" s="9" t="s">
        <v>17</v>
      </c>
      <c r="D19" s="9" t="s">
        <v>18</v>
      </c>
      <c r="E19" s="10">
        <v>44927</v>
      </c>
      <c r="F19" s="10">
        <v>45291</v>
      </c>
      <c r="G19" s="9">
        <v>1</v>
      </c>
      <c r="H19" s="8">
        <v>54968.07</v>
      </c>
      <c r="I19" s="9">
        <v>19</v>
      </c>
      <c r="J19" s="9">
        <v>1.3</v>
      </c>
      <c r="K19" s="24">
        <f t="shared" si="0"/>
        <v>71458.491</v>
      </c>
      <c r="L19" s="25">
        <v>0.189546</v>
      </c>
      <c r="M19" s="26">
        <f t="shared" si="1"/>
        <v>13544.671135086</v>
      </c>
      <c r="N19" s="27"/>
    </row>
    <row r="20" ht="24.95" customHeight="1" spans="1:14">
      <c r="A20" s="5">
        <v>17</v>
      </c>
      <c r="B20" s="8" t="s">
        <v>34</v>
      </c>
      <c r="C20" s="9" t="s">
        <v>17</v>
      </c>
      <c r="D20" s="9" t="s">
        <v>18</v>
      </c>
      <c r="E20" s="10">
        <v>44927</v>
      </c>
      <c r="F20" s="10">
        <v>45291</v>
      </c>
      <c r="G20" s="9">
        <v>1</v>
      </c>
      <c r="H20" s="8">
        <v>53745.4</v>
      </c>
      <c r="I20" s="9">
        <v>19</v>
      </c>
      <c r="J20" s="9">
        <v>1.3</v>
      </c>
      <c r="K20" s="24">
        <f t="shared" si="0"/>
        <v>69869.02</v>
      </c>
      <c r="L20" s="25">
        <v>0.189546</v>
      </c>
      <c r="M20" s="26">
        <f t="shared" si="1"/>
        <v>13243.39326492</v>
      </c>
      <c r="N20" s="27"/>
    </row>
    <row r="21" ht="24.95" customHeight="1" spans="1:14">
      <c r="A21" s="5">
        <v>18</v>
      </c>
      <c r="B21" s="8" t="s">
        <v>35</v>
      </c>
      <c r="C21" s="9" t="s">
        <v>17</v>
      </c>
      <c r="D21" s="9" t="s">
        <v>18</v>
      </c>
      <c r="E21" s="10">
        <v>44927</v>
      </c>
      <c r="F21" s="10">
        <v>45291</v>
      </c>
      <c r="G21" s="9">
        <v>1</v>
      </c>
      <c r="H21" s="8">
        <v>54680.62</v>
      </c>
      <c r="I21" s="9">
        <v>19</v>
      </c>
      <c r="J21" s="9">
        <v>1.3</v>
      </c>
      <c r="K21" s="24">
        <f t="shared" si="0"/>
        <v>71084.806</v>
      </c>
      <c r="L21" s="25">
        <v>0.189546</v>
      </c>
      <c r="M21" s="26">
        <f t="shared" si="1"/>
        <v>13473.840638076</v>
      </c>
      <c r="N21" s="27"/>
    </row>
    <row r="22" ht="24.95" customHeight="1" spans="1:14">
      <c r="A22" s="5">
        <v>19</v>
      </c>
      <c r="B22" s="8" t="s">
        <v>36</v>
      </c>
      <c r="C22" s="9" t="s">
        <v>17</v>
      </c>
      <c r="D22" s="9" t="s">
        <v>18</v>
      </c>
      <c r="E22" s="10">
        <v>44927</v>
      </c>
      <c r="F22" s="10">
        <v>45291</v>
      </c>
      <c r="G22" s="9">
        <v>1</v>
      </c>
      <c r="H22" s="8">
        <v>52346.36</v>
      </c>
      <c r="I22" s="9">
        <v>19</v>
      </c>
      <c r="J22" s="9">
        <v>1.3</v>
      </c>
      <c r="K22" s="24">
        <f t="shared" si="0"/>
        <v>68050.268</v>
      </c>
      <c r="L22" s="25">
        <v>0.189546</v>
      </c>
      <c r="M22" s="26">
        <f t="shared" si="1"/>
        <v>12898.656098328</v>
      </c>
      <c r="N22" s="27"/>
    </row>
    <row r="23" ht="24.95" customHeight="1" spans="1:14">
      <c r="A23" s="5">
        <v>20</v>
      </c>
      <c r="B23" s="8" t="s">
        <v>37</v>
      </c>
      <c r="C23" s="9" t="s">
        <v>17</v>
      </c>
      <c r="D23" s="9" t="s">
        <v>18</v>
      </c>
      <c r="E23" s="10">
        <v>44927</v>
      </c>
      <c r="F23" s="10">
        <v>45291</v>
      </c>
      <c r="G23" s="9">
        <v>1</v>
      </c>
      <c r="H23" s="8">
        <v>55387.15</v>
      </c>
      <c r="I23" s="9">
        <v>19</v>
      </c>
      <c r="J23" s="9">
        <v>1.3</v>
      </c>
      <c r="K23" s="24">
        <f t="shared" si="0"/>
        <v>72003.295</v>
      </c>
      <c r="L23" s="25">
        <v>0.189546</v>
      </c>
      <c r="M23" s="26">
        <f t="shared" si="1"/>
        <v>13647.93655407</v>
      </c>
      <c r="N23" s="27"/>
    </row>
    <row r="24" ht="24.95" customHeight="1" spans="1:14">
      <c r="A24" s="5">
        <v>21</v>
      </c>
      <c r="B24" s="8" t="s">
        <v>38</v>
      </c>
      <c r="C24" s="9" t="s">
        <v>17</v>
      </c>
      <c r="D24" s="9" t="s">
        <v>18</v>
      </c>
      <c r="E24" s="10">
        <v>44927</v>
      </c>
      <c r="F24" s="10">
        <v>45291</v>
      </c>
      <c r="G24" s="9">
        <v>1</v>
      </c>
      <c r="H24" s="8">
        <v>40260.93</v>
      </c>
      <c r="I24" s="9">
        <v>19</v>
      </c>
      <c r="J24" s="9">
        <v>1.3</v>
      </c>
      <c r="K24" s="24">
        <f t="shared" si="0"/>
        <v>52339.209</v>
      </c>
      <c r="L24" s="25">
        <v>0.189546</v>
      </c>
      <c r="M24" s="26">
        <f t="shared" si="1"/>
        <v>9920.687709114</v>
      </c>
      <c r="N24" s="27"/>
    </row>
    <row r="25" ht="24.95" customHeight="1" spans="1:14">
      <c r="A25" s="11">
        <v>22</v>
      </c>
      <c r="B25" s="12" t="s">
        <v>39</v>
      </c>
      <c r="C25" s="9" t="s">
        <v>17</v>
      </c>
      <c r="D25" s="9" t="s">
        <v>18</v>
      </c>
      <c r="E25" s="10">
        <v>44927</v>
      </c>
      <c r="F25" s="10">
        <v>45291</v>
      </c>
      <c r="G25" s="9">
        <v>1</v>
      </c>
      <c r="H25" s="8">
        <v>59027.33</v>
      </c>
      <c r="I25" s="9">
        <v>29</v>
      </c>
      <c r="J25" s="9">
        <v>1.5</v>
      </c>
      <c r="K25" s="24">
        <f t="shared" si="0"/>
        <v>88540.995</v>
      </c>
      <c r="L25" s="25">
        <v>0.189546</v>
      </c>
      <c r="M25" s="28">
        <f t="shared" si="1"/>
        <v>16782.59143827</v>
      </c>
      <c r="N25" s="27"/>
    </row>
    <row r="26" ht="24.95" customHeight="1" spans="1:14">
      <c r="A26" s="11">
        <v>23</v>
      </c>
      <c r="B26" s="12" t="s">
        <v>40</v>
      </c>
      <c r="C26" s="9" t="s">
        <v>17</v>
      </c>
      <c r="D26" s="9" t="s">
        <v>18</v>
      </c>
      <c r="E26" s="10">
        <v>44927</v>
      </c>
      <c r="F26" s="10">
        <v>45291</v>
      </c>
      <c r="G26" s="9">
        <v>1</v>
      </c>
      <c r="H26" s="8">
        <v>58867.63</v>
      </c>
      <c r="I26" s="9">
        <v>19</v>
      </c>
      <c r="J26" s="9">
        <v>1.3</v>
      </c>
      <c r="K26" s="24">
        <f t="shared" si="0"/>
        <v>76527.919</v>
      </c>
      <c r="L26" s="25">
        <v>0.189546</v>
      </c>
      <c r="M26" s="28">
        <f t="shared" si="1"/>
        <v>14505.560934774</v>
      </c>
      <c r="N26" s="27"/>
    </row>
    <row r="27" ht="24.95" customHeight="1" spans="1:14">
      <c r="A27" s="11">
        <v>24</v>
      </c>
      <c r="B27" s="13" t="s">
        <v>41</v>
      </c>
      <c r="C27" s="9" t="s">
        <v>17</v>
      </c>
      <c r="D27" s="9" t="s">
        <v>18</v>
      </c>
      <c r="E27" s="10">
        <v>44927</v>
      </c>
      <c r="F27" s="10">
        <v>45291</v>
      </c>
      <c r="G27" s="9">
        <v>1</v>
      </c>
      <c r="H27" s="14">
        <v>26821.17</v>
      </c>
      <c r="I27" s="9">
        <v>19</v>
      </c>
      <c r="J27" s="9">
        <v>1.3</v>
      </c>
      <c r="K27" s="24">
        <f t="shared" si="0"/>
        <v>34867.521</v>
      </c>
      <c r="L27" s="25">
        <v>0.189546</v>
      </c>
      <c r="M27" s="28">
        <f t="shared" si="1"/>
        <v>6608.999135466</v>
      </c>
      <c r="N27" s="27"/>
    </row>
    <row r="28" ht="24.95" customHeight="1" spans="1:14">
      <c r="A28" s="11">
        <v>25</v>
      </c>
      <c r="B28" s="13" t="s">
        <v>42</v>
      </c>
      <c r="C28" s="9" t="s">
        <v>17</v>
      </c>
      <c r="D28" s="9" t="s">
        <v>18</v>
      </c>
      <c r="E28" s="10">
        <v>44927</v>
      </c>
      <c r="F28" s="10">
        <v>45291</v>
      </c>
      <c r="G28" s="9">
        <v>1</v>
      </c>
      <c r="H28" s="8">
        <v>8898.21</v>
      </c>
      <c r="I28" s="9">
        <v>19</v>
      </c>
      <c r="J28" s="9">
        <v>1.3</v>
      </c>
      <c r="K28" s="24">
        <f t="shared" si="0"/>
        <v>11567.673</v>
      </c>
      <c r="L28" s="25">
        <v>0.189546</v>
      </c>
      <c r="M28" s="28">
        <f t="shared" si="1"/>
        <v>2192.606146458</v>
      </c>
      <c r="N28" s="27"/>
    </row>
    <row r="29" ht="24.95" customHeight="1" spans="1:14">
      <c r="A29" s="11">
        <v>26</v>
      </c>
      <c r="B29" s="12" t="s">
        <v>43</v>
      </c>
      <c r="C29" s="9" t="s">
        <v>17</v>
      </c>
      <c r="D29" s="9" t="s">
        <v>18</v>
      </c>
      <c r="E29" s="10">
        <v>44927</v>
      </c>
      <c r="F29" s="10">
        <v>45291</v>
      </c>
      <c r="G29" s="9">
        <v>1</v>
      </c>
      <c r="H29" s="8">
        <v>62259.95</v>
      </c>
      <c r="I29" s="9">
        <v>19</v>
      </c>
      <c r="J29" s="9">
        <v>1.3</v>
      </c>
      <c r="K29" s="24">
        <f t="shared" si="0"/>
        <v>80937.935</v>
      </c>
      <c r="L29" s="25">
        <v>0.189546</v>
      </c>
      <c r="M29" s="28">
        <f t="shared" si="1"/>
        <v>15341.46182751</v>
      </c>
      <c r="N29" s="27"/>
    </row>
    <row r="30" ht="24.95" customHeight="1" spans="1:14">
      <c r="A30" s="5">
        <v>27</v>
      </c>
      <c r="B30" s="8" t="s">
        <v>44</v>
      </c>
      <c r="C30" s="9" t="s">
        <v>17</v>
      </c>
      <c r="D30" s="9" t="s">
        <v>18</v>
      </c>
      <c r="E30" s="10">
        <v>44927</v>
      </c>
      <c r="F30" s="10">
        <v>45291</v>
      </c>
      <c r="G30" s="9">
        <v>1</v>
      </c>
      <c r="H30" s="8">
        <v>70091.74</v>
      </c>
      <c r="I30" s="9">
        <v>19</v>
      </c>
      <c r="J30" s="9">
        <v>1.3</v>
      </c>
      <c r="K30" s="24">
        <f t="shared" si="0"/>
        <v>91119.262</v>
      </c>
      <c r="L30" s="25">
        <v>0.189546</v>
      </c>
      <c r="M30" s="26">
        <f t="shared" si="1"/>
        <v>17271.291635052</v>
      </c>
      <c r="N30" s="27"/>
    </row>
    <row r="31" ht="24.95" customHeight="1" spans="1:14">
      <c r="A31" s="5">
        <v>28</v>
      </c>
      <c r="B31" s="8" t="s">
        <v>45</v>
      </c>
      <c r="C31" s="9" t="s">
        <v>17</v>
      </c>
      <c r="D31" s="9" t="s">
        <v>18</v>
      </c>
      <c r="E31" s="10">
        <v>44927</v>
      </c>
      <c r="F31" s="10">
        <v>45291</v>
      </c>
      <c r="G31" s="9">
        <v>1</v>
      </c>
      <c r="H31" s="8">
        <v>70776.11</v>
      </c>
      <c r="I31" s="9">
        <v>19</v>
      </c>
      <c r="J31" s="9">
        <v>1.3</v>
      </c>
      <c r="K31" s="24">
        <f t="shared" si="0"/>
        <v>92008.943</v>
      </c>
      <c r="L31" s="25">
        <v>0.189546</v>
      </c>
      <c r="M31" s="26">
        <f t="shared" si="1"/>
        <v>17439.927109878</v>
      </c>
      <c r="N31" s="27"/>
    </row>
    <row r="32" ht="24.95" customHeight="1" spans="1:14">
      <c r="A32" s="5">
        <v>29</v>
      </c>
      <c r="B32" s="8" t="s">
        <v>46</v>
      </c>
      <c r="C32" s="9" t="s">
        <v>17</v>
      </c>
      <c r="D32" s="9" t="s">
        <v>18</v>
      </c>
      <c r="E32" s="10">
        <v>44927</v>
      </c>
      <c r="F32" s="10">
        <v>45291</v>
      </c>
      <c r="G32" s="9">
        <v>1</v>
      </c>
      <c r="H32" s="8">
        <v>65332</v>
      </c>
      <c r="I32" s="9">
        <v>19</v>
      </c>
      <c r="J32" s="9">
        <v>1.3</v>
      </c>
      <c r="K32" s="24">
        <f t="shared" si="0"/>
        <v>84931.6</v>
      </c>
      <c r="L32" s="25">
        <v>0.189546</v>
      </c>
      <c r="M32" s="26">
        <f t="shared" si="1"/>
        <v>16098.4450536</v>
      </c>
      <c r="N32" s="27"/>
    </row>
    <row r="33" ht="24.95" customHeight="1" spans="1:14">
      <c r="A33" s="5">
        <v>30</v>
      </c>
      <c r="B33" s="8" t="s">
        <v>47</v>
      </c>
      <c r="C33" s="9" t="s">
        <v>17</v>
      </c>
      <c r="D33" s="9" t="s">
        <v>18</v>
      </c>
      <c r="E33" s="10">
        <v>44927</v>
      </c>
      <c r="F33" s="10">
        <v>45291</v>
      </c>
      <c r="G33" s="9">
        <v>1</v>
      </c>
      <c r="H33" s="8">
        <v>62048.38</v>
      </c>
      <c r="I33" s="9">
        <v>19</v>
      </c>
      <c r="J33" s="9">
        <v>1.3</v>
      </c>
      <c r="K33" s="24">
        <f t="shared" si="0"/>
        <v>80662.894</v>
      </c>
      <c r="L33" s="25">
        <v>0.189546</v>
      </c>
      <c r="M33" s="26">
        <f t="shared" si="1"/>
        <v>15289.328906124</v>
      </c>
      <c r="N33" s="27"/>
    </row>
    <row r="34" ht="24.95" customHeight="1" spans="1:14">
      <c r="A34" s="5">
        <v>31</v>
      </c>
      <c r="B34" s="8" t="s">
        <v>48</v>
      </c>
      <c r="C34" s="9" t="s">
        <v>17</v>
      </c>
      <c r="D34" s="9" t="s">
        <v>18</v>
      </c>
      <c r="E34" s="10">
        <v>44927</v>
      </c>
      <c r="F34" s="10">
        <v>45291</v>
      </c>
      <c r="G34" s="9">
        <v>1</v>
      </c>
      <c r="H34" s="8">
        <v>65717.18</v>
      </c>
      <c r="I34" s="9">
        <v>19</v>
      </c>
      <c r="J34" s="9">
        <v>1.3</v>
      </c>
      <c r="K34" s="24">
        <f t="shared" si="0"/>
        <v>85432.334</v>
      </c>
      <c r="L34" s="25">
        <v>0.189546</v>
      </c>
      <c r="M34" s="26">
        <f t="shared" si="1"/>
        <v>16193.357180364</v>
      </c>
      <c r="N34" s="27"/>
    </row>
    <row r="35" ht="24.95" customHeight="1" spans="1:14">
      <c r="A35" s="5">
        <v>32</v>
      </c>
      <c r="B35" s="8" t="s">
        <v>49</v>
      </c>
      <c r="C35" s="9" t="s">
        <v>17</v>
      </c>
      <c r="D35" s="9" t="s">
        <v>18</v>
      </c>
      <c r="E35" s="10">
        <v>44927</v>
      </c>
      <c r="F35" s="10">
        <v>45291</v>
      </c>
      <c r="G35" s="9">
        <v>1</v>
      </c>
      <c r="H35" s="8">
        <v>54590.9</v>
      </c>
      <c r="I35" s="9">
        <v>19</v>
      </c>
      <c r="J35" s="9">
        <v>1.3</v>
      </c>
      <c r="K35" s="24">
        <f t="shared" si="0"/>
        <v>70968.17</v>
      </c>
      <c r="L35" s="25">
        <v>0.189546</v>
      </c>
      <c r="M35" s="26">
        <f t="shared" si="1"/>
        <v>13451.73275082</v>
      </c>
      <c r="N35" s="27"/>
    </row>
    <row r="36" ht="24.95" customHeight="1" spans="1:14">
      <c r="A36" s="5">
        <v>33</v>
      </c>
      <c r="B36" s="8" t="s">
        <v>50</v>
      </c>
      <c r="C36" s="9" t="s">
        <v>17</v>
      </c>
      <c r="D36" s="9" t="s">
        <v>18</v>
      </c>
      <c r="E36" s="10">
        <v>44927</v>
      </c>
      <c r="F36" s="10">
        <v>45291</v>
      </c>
      <c r="G36" s="9">
        <v>1</v>
      </c>
      <c r="H36" s="8">
        <v>30300.57</v>
      </c>
      <c r="I36" s="9">
        <v>19</v>
      </c>
      <c r="J36" s="9">
        <v>1.3</v>
      </c>
      <c r="K36" s="24">
        <f t="shared" si="0"/>
        <v>39390.741</v>
      </c>
      <c r="L36" s="25">
        <v>0.189546</v>
      </c>
      <c r="M36" s="26">
        <f t="shared" si="1"/>
        <v>7466.357393586</v>
      </c>
      <c r="N36" s="27"/>
    </row>
    <row r="37" ht="24.95" customHeight="1" spans="1:14">
      <c r="A37" s="5" t="s">
        <v>51</v>
      </c>
      <c r="B37" s="5"/>
      <c r="C37" s="5"/>
      <c r="D37" s="5"/>
      <c r="E37" s="15"/>
      <c r="F37" s="15"/>
      <c r="G37" s="5"/>
      <c r="H37" s="5">
        <f>SUM(H4:H36)</f>
        <v>1756499.91</v>
      </c>
      <c r="I37" s="5"/>
      <c r="J37" s="5"/>
      <c r="K37" s="26">
        <f>SUM(K4:K36)</f>
        <v>2295255.349</v>
      </c>
      <c r="L37" s="29"/>
      <c r="M37" s="26">
        <f>SUM(M4:M36)</f>
        <v>435056.470381554</v>
      </c>
      <c r="N37" s="27"/>
    </row>
    <row r="38" ht="78" customHeight="1" spans="1:14">
      <c r="A38" s="16" t="s">
        <v>52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</row>
    <row r="39" ht="18.75" customHeight="1" spans="1:13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30"/>
      <c r="L39" s="31"/>
      <c r="M39" s="30"/>
    </row>
  </sheetData>
  <mergeCells count="16">
    <mergeCell ref="A1:N1"/>
    <mergeCell ref="E2:F2"/>
    <mergeCell ref="A38:N38"/>
    <mergeCell ref="A39:K39"/>
    <mergeCell ref="A2:A3"/>
    <mergeCell ref="B2:B3"/>
    <mergeCell ref="C2:C3"/>
    <mergeCell ref="D2:D3"/>
    <mergeCell ref="G2:G3"/>
    <mergeCell ref="H2:H3"/>
    <mergeCell ref="I2:I3"/>
    <mergeCell ref="J2:J3"/>
    <mergeCell ref="K2:K3"/>
    <mergeCell ref="L2:L3"/>
    <mergeCell ref="M2:M3"/>
    <mergeCell ref="N2:N3"/>
  </mergeCells>
  <pageMargins left="0.984027777777778" right="0.314583333333333" top="0.747916666666667" bottom="0.747916666666667" header="0.314583333333333" footer="0.314583333333333"/>
  <pageSetup paperSize="9" scale="92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票哥</cp:lastModifiedBy>
  <dcterms:created xsi:type="dcterms:W3CDTF">2021-02-03T08:38:00Z</dcterms:created>
  <cp:lastPrinted>2022-02-11T08:41:00Z</cp:lastPrinted>
  <dcterms:modified xsi:type="dcterms:W3CDTF">2024-12-04T03:08:35Z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DD703E4F8C5B46149F2E855C8C6D8AD4</vt:lpwstr>
  </property>
  <property fmtid="{D5CDD505-2E9C-101B-9397-08002B2CF9AE}" pid="3" name="KSOProductBuildVer">
    <vt:lpwstr>2052-12.1.0.18912</vt:lpwstr>
  </property>
</Properties>
</file>