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tabRatio="917" firstSheet="3" activeTab="18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externalReferences>
    <externalReference r:id="rId20"/>
    <externalReference r:id="rId21"/>
    <externalReference r:id="rId22"/>
  </externalReferences>
  <definedNames>
    <definedName name="_xlnm.Print_Area" localSheetId="2">全市指标!$A$1:$D$18</definedName>
  </definedNames>
  <calcPr calcId="144525"/>
</workbook>
</file>

<file path=xl/sharedStrings.xml><?xml version="1.0" encoding="utf-8"?>
<sst xmlns="http://schemas.openxmlformats.org/spreadsheetml/2006/main" count="493" uniqueCount="230">
  <si>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2022.9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</si>
  <si>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</si>
  <si>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</si>
  <si>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</si>
  <si>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</si>
  <si>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</si>
  <si>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</si>
  <si>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</si>
  <si>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</si>
  <si>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</si>
  <si>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</si>
  <si>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</si>
  <si>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2022年1-9月主要经济指标完成情况</t>
  </si>
  <si>
    <t>指 标</t>
  </si>
  <si>
    <t>单位</t>
  </si>
  <si>
    <t>绝对值</t>
  </si>
  <si>
    <t>增长%</t>
  </si>
  <si>
    <t>生产总值(GDP)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</si>
  <si>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</si>
  <si>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</si>
  <si>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</si>
  <si>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</si>
  <si>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</si>
  <si>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</si>
  <si>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</si>
  <si>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</si>
  <si>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</si>
  <si>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</si>
  <si>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</si>
  <si>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</si>
  <si>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</si>
  <si>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</si>
  <si>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</si>
  <si>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</si>
  <si>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</si>
  <si>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</si>
  <si>
    <t>全市生产总值</t>
  </si>
  <si>
    <t>单位：万元</t>
  </si>
  <si>
    <t>指  标</t>
  </si>
  <si>
    <t>三季度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</si>
  <si>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</si>
  <si>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</si>
  <si>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</si>
  <si>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</si>
  <si>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</si>
  <si>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</si>
  <si>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</si>
  <si>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</si>
  <si>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</si>
  <si>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</si>
  <si>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</si>
  <si>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</si>
  <si>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三次产业结构（%）</t>
  </si>
  <si>
    <t>26.0:31.5:42.5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</si>
  <si>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</si>
  <si>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</si>
  <si>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</si>
  <si>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</si>
  <si>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</si>
  <si>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</si>
  <si>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</si>
  <si>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</si>
  <si>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</si>
  <si>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9月</t>
  </si>
  <si>
    <t>1-9月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</si>
  <si>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</si>
  <si>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</si>
  <si>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</si>
  <si>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</si>
  <si>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</si>
  <si>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</si>
  <si>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</si>
  <si>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</si>
  <si>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</si>
  <si>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</si>
  <si>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</si>
  <si>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</si>
  <si>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</si>
  <si>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</si>
  <si>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</si>
  <si>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</si>
  <si>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</si>
  <si>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</si>
  <si>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</si>
  <si>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</si>
  <si>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</si>
  <si>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</si>
  <si>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</si>
  <si>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</si>
  <si>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</si>
  <si>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</si>
  <si>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</si>
  <si>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</si>
  <si>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</si>
  <si>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</si>
  <si>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</si>
  <si>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</si>
  <si>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</si>
  <si>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</si>
  <si>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</si>
  <si>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</si>
  <si>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</si>
  <si>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</si>
  <si>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</si>
  <si>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</si>
  <si>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</si>
  <si>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</si>
  <si>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</si>
  <si>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</si>
  <si>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>贸易业零售及销售总额</t>
  </si>
  <si>
    <t>一、社会消费品零售总额</t>
  </si>
  <si>
    <t xml:space="preserve">  （一）限额以上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</si>
  <si>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</si>
  <si>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</si>
  <si>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</si>
  <si>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</si>
  <si>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 xml:space="preserve">  （二）限额以下</t>
  </si>
  <si>
    <t>二、商品销售额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</si>
  <si>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</si>
  <si>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</si>
  <si>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</si>
  <si>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</si>
  <si>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</si>
  <si>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</si>
  <si>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</si>
  <si>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</si>
  <si>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</si>
  <si>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</si>
  <si>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</si>
  <si>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</si>
  <si>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</si>
  <si>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</si>
  <si>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</si>
  <si>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</si>
  <si>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</si>
  <si>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</si>
  <si>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</si>
  <si>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</si>
  <si>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</si>
  <si>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</si>
  <si>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资源税</t>
  </si>
  <si>
    <t xml:space="preserve">           城市维护建设税</t>
  </si>
  <si>
    <t xml:space="preserve">           土地增值税</t>
  </si>
  <si>
    <t xml:space="preserve">           契税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</si>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</sst>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_-&quot;$&quot;\ * #,##0.00_-;_-&quot;$&quot;\ * #,##0.00\-;_-&quot;$&quot;\ * &quot;-&quot;??_-;_-@_-"/>
    <numFmt numFmtId="180" formatCode="0_);\(0\)"/>
    <numFmt numFmtId="181" formatCode="\$#,##0.00;\(\$#,##0.00\)"/>
    <numFmt numFmtId="182" formatCode="0_ "/>
    <numFmt numFmtId="183" formatCode="0.0"/>
    <numFmt numFmtId="184" formatCode="#,##0;\-#,##0;&quot;-&quot;"/>
    <numFmt numFmtId="185" formatCode="#,##0.0_);\(#,##0.0\)"/>
    <numFmt numFmtId="186" formatCode="0.00_)"/>
    <numFmt numFmtId="187" formatCode="#,##0;\(#,##0\)"/>
    <numFmt numFmtId="188" formatCode="&quot;$&quot;\ #,##0_-;[Red]&quot;$&quot;\ #,##0\-"/>
    <numFmt numFmtId="189" formatCode="_-&quot;$&quot;* #,##0_-;\-&quot;$&quot;* #,##0_-;_-&quot;$&quot;* &quot;-&quot;_-;_-@_-"/>
    <numFmt numFmtId="190" formatCode="\$#,##0;\(\$#,##0\)"/>
    <numFmt numFmtId="191" formatCode="_-* #,##0.00_$_-;\-* #,##0.00_$_-;_-* &quot;-&quot;??_$_-;_-@_-"/>
    <numFmt numFmtId="192" formatCode="#\ ??/??"/>
    <numFmt numFmtId="193" formatCode="_-* #,##0.00_-;\-* #,##0.00_-;_-* &quot;-&quot;??_-;_-@_-"/>
    <numFmt numFmtId="194" formatCode="&quot;$&quot;\ #,##0.00_-;[Red]&quot;$&quot;\ #,##0.00\-"/>
    <numFmt numFmtId="195" formatCode="_-* #,##0&quot;$&quot;_-;\-* #,##0&quot;$&quot;_-;_-* &quot;-&quot;&quot;$&quot;_-;_-@_-"/>
    <numFmt numFmtId="196" formatCode="yy\.mm\.dd"/>
    <numFmt numFmtId="197" formatCode="0.0_ "/>
    <numFmt numFmtId="198" formatCode="_-* #,##0_$_-;\-* #,##0_$_-;_-* &quot;-&quot;_$_-;_-@_-"/>
    <numFmt numFmtId="199" formatCode="&quot;$&quot;#,##0_);[Red]\(&quot;$&quot;#,##0\)"/>
    <numFmt numFmtId="200" formatCode="_(&quot;$&quot;* #,##0.00_);_(&quot;$&quot;* \(#,##0.00\);_(&quot;$&quot;* &quot;-&quot;??_);_(@_)"/>
    <numFmt numFmtId="201" formatCode="_-&quot;$&quot;\ * #,##0_-;_-&quot;$&quot;\ * #,##0\-;_-&quot;$&quot;\ * &quot;-&quot;_-;_-@_-"/>
    <numFmt numFmtId="202" formatCode="_-* #,##0.00&quot;$&quot;_-;\-* #,##0.00&quot;$&quot;_-;_-* &quot;-&quot;??&quot;$&quot;_-;_-@_-"/>
    <numFmt numFmtId="203" formatCode="&quot;$&quot;#,##0.00_);[Red]\(&quot;$&quot;#,##0.00\)"/>
    <numFmt numFmtId="204" formatCode="_(&quot;$&quot;* #,##0_);_(&quot;$&quot;* \(#,##0\);_(&quot;$&quot;* &quot;-&quot;_);_(@_)"/>
    <numFmt numFmtId="205" formatCode="0.00_);[Red]\(0.00\)"/>
    <numFmt numFmtId="206" formatCode="#,##0.0"/>
    <numFmt numFmtId="207" formatCode="#,##0.0_ "/>
  </numFmts>
  <fonts count="126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sz val="12"/>
      <color indexed="60"/>
      <name val="楷体_GB2312"/>
      <charset val="134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0"/>
      <name val="Helv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2"/>
      <color indexed="8"/>
      <name val="楷体_GB2312"/>
      <charset val="134"/>
    </font>
    <font>
      <sz val="10"/>
      <name val="Arial"/>
      <charset val="134"/>
    </font>
    <font>
      <sz val="12"/>
      <name val="????"/>
      <charset val="134"/>
    </font>
    <font>
      <sz val="12"/>
      <color indexed="10"/>
      <name val="楷体_GB2312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7"/>
      <name val="Small Fonts"/>
      <charset val="134"/>
    </font>
    <font>
      <sz val="10"/>
      <name val="楷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1"/>
      <color indexed="56"/>
      <name val="楷体_GB2312"/>
      <charset val="134"/>
    </font>
    <font>
      <b/>
      <sz val="11"/>
      <color indexed="62"/>
      <name val="宋体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b/>
      <sz val="12"/>
      <color indexed="63"/>
      <name val="楷体_GB2312"/>
      <charset val="134"/>
    </font>
    <font>
      <b/>
      <sz val="18"/>
      <color indexed="62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官帕眉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2"/>
      <name val="바탕체"/>
      <charset val="134"/>
    </font>
    <font>
      <b/>
      <sz val="11"/>
      <color indexed="53"/>
      <name val="宋体"/>
      <charset val="134"/>
    </font>
    <font>
      <sz val="10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2"/>
      </bottom>
      <diagonal/>
    </border>
  </borders>
  <cellStyleXfs count="3818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2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33" fillId="0" borderId="0">
      <alignment horizontal="center" wrapText="1"/>
      <protection locked="0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14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5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3" borderId="0" applyNumberFormat="0" applyBorder="0" applyAlignment="0" applyProtection="0">
      <alignment vertical="center"/>
    </xf>
    <xf numFmtId="0" fontId="43" fillId="0" borderId="0"/>
    <xf numFmtId="0" fontId="44" fillId="7" borderId="0" applyNumberFormat="0" applyBorder="0" applyAlignment="0" applyProtection="0"/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21" borderId="25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5" fillId="30" borderId="30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6" fillId="0" borderId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6" fillId="0" borderId="0"/>
    <xf numFmtId="0" fontId="28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7" fillId="30" borderId="2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8" fillId="31" borderId="31" applyNumberFormat="0" applyAlignment="0" applyProtection="0">
      <alignment vertical="center"/>
    </xf>
    <xf numFmtId="0" fontId="6" fillId="0" borderId="0"/>
    <xf numFmtId="0" fontId="28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3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" fillId="0" borderId="0"/>
    <xf numFmtId="0" fontId="31" fillId="4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" fillId="0" borderId="0"/>
    <xf numFmtId="0" fontId="38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8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6" fillId="0" borderId="0"/>
    <xf numFmtId="0" fontId="52" fillId="0" borderId="27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0" fillId="0" borderId="0"/>
    <xf numFmtId="0" fontId="67" fillId="0" borderId="36" applyNumberFormat="0" applyFill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32" fillId="20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70" fillId="0" borderId="0"/>
    <xf numFmtId="0" fontId="70" fillId="0" borderId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186" fontId="72" fillId="0" borderId="0"/>
    <xf numFmtId="0" fontId="67" fillId="0" borderId="36" applyNumberFormat="0" applyFill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3" fillId="0" borderId="0"/>
    <xf numFmtId="0" fontId="43" fillId="0" borderId="0">
      <protection locked="0"/>
    </xf>
    <xf numFmtId="4" fontId="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74" fillId="0" borderId="0"/>
    <xf numFmtId="0" fontId="0" fillId="9" borderId="0" applyNumberFormat="0" applyBorder="0" applyAlignment="0" applyProtection="0">
      <alignment vertical="center"/>
    </xf>
    <xf numFmtId="0" fontId="75" fillId="0" borderId="0"/>
    <xf numFmtId="0" fontId="0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43" fillId="0" borderId="0"/>
    <xf numFmtId="0" fontId="28" fillId="15" borderId="0" applyNumberFormat="0" applyBorder="0" applyAlignment="0" applyProtection="0">
      <alignment vertical="center"/>
    </xf>
    <xf numFmtId="0" fontId="77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77" fillId="0" borderId="0"/>
    <xf numFmtId="0" fontId="27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3" fillId="0" borderId="0"/>
    <xf numFmtId="0" fontId="28" fillId="5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43" fillId="0" borderId="0"/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4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18" fillId="59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61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3" fillId="0" borderId="0"/>
    <xf numFmtId="0" fontId="82" fillId="14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0" fillId="0" borderId="0">
      <protection locked="0"/>
    </xf>
    <xf numFmtId="0" fontId="82" fillId="14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79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2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7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7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/>
    <xf numFmtId="0" fontId="0" fillId="56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64" fillId="37" borderId="3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87" fillId="37" borderId="3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5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5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" fillId="63" borderId="0" applyNumberFormat="0" applyFont="0" applyBorder="0" applyAlignment="0" applyProtection="0"/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" fillId="25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194" fontId="6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37" fontId="89" fillId="0" borderId="0"/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90" fillId="0" borderId="10" applyNumberFormat="0" applyFill="0" applyProtection="0">
      <alignment horizontal="left"/>
    </xf>
    <xf numFmtId="0" fontId="0" fillId="18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6" fillId="0" borderId="0">
      <alignment vertical="center"/>
    </xf>
    <xf numFmtId="0" fontId="2" fillId="24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98" fontId="6" fillId="0" borderId="0" applyFon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8" fillId="62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28" fillId="6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92" fillId="0" borderId="41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6" fillId="0" borderId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34" fillId="5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8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188" fontId="74" fillId="0" borderId="0"/>
    <xf numFmtId="0" fontId="28" fillId="6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8" fillId="1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3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56" fillId="0" borderId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56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" fillId="2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8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14" fontId="33" fillId="0" borderId="0">
      <alignment horizontal="center" wrapText="1"/>
      <protection locked="0"/>
    </xf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95" fillId="65" borderId="8">
      <protection locked="0"/>
    </xf>
    <xf numFmtId="0" fontId="29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50" fillId="15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96" fillId="0" borderId="0" applyNumberFormat="0" applyFill="0" applyBorder="0" applyAlignment="0" applyProtection="0">
      <alignment vertical="top"/>
    </xf>
    <xf numFmtId="0" fontId="50" fillId="15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50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97" fillId="25" borderId="2" applyNumberFormat="0" applyBorder="0" applyAlignment="0" applyProtection="0"/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3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9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6" fillId="3" borderId="35" applyNumberFormat="0" applyAlignment="0" applyProtection="0">
      <alignment vertical="center"/>
    </xf>
    <xf numFmtId="0" fontId="6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6" fillId="0" borderId="0"/>
    <xf numFmtId="0" fontId="28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" fillId="0" borderId="0"/>
    <xf numFmtId="0" fontId="28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199" fontId="6" fillId="0" borderId="0" applyFont="0" applyFill="0" applyBorder="0" applyAlignment="0" applyProtection="0"/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" fillId="0" borderId="0"/>
    <xf numFmtId="0" fontId="28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" fillId="0" borderId="0"/>
    <xf numFmtId="0" fontId="28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8" fillId="22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0" fillId="0" borderId="0"/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8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2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181" fontId="83" fillId="0" borderId="0"/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96" fontId="74" fillId="0" borderId="10" applyFill="0" applyProtection="0">
      <alignment horizontal="right"/>
    </xf>
    <xf numFmtId="0" fontId="28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01" fillId="0" borderId="0"/>
    <xf numFmtId="0" fontId="28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2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2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2" borderId="0" applyNumberFormat="0" applyBorder="0" applyAlignment="0" applyProtection="0"/>
    <xf numFmtId="0" fontId="0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5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2" fillId="14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102" fillId="0" borderId="0" applyProtection="0"/>
    <xf numFmtId="0" fontId="32" fillId="5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3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44" fillId="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14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14" borderId="0" applyNumberFormat="0" applyBorder="0" applyAlignment="0" applyProtection="0"/>
    <xf numFmtId="200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11" borderId="0" applyNumberFormat="0" applyBorder="0" applyAlignment="0" applyProtection="0"/>
    <xf numFmtId="0" fontId="83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3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4" borderId="0" applyNumberFormat="0" applyBorder="0" applyAlignment="0" applyProtection="0"/>
    <xf numFmtId="0" fontId="59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59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6" borderId="0" applyNumberFormat="0" applyBorder="0" applyAlignment="0" applyProtection="0"/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85" fillId="0" borderId="42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56" fillId="0" borderId="0"/>
    <xf numFmtId="0" fontId="6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6" fillId="3" borderId="35" applyNumberFormat="0" applyAlignment="0" applyProtection="0">
      <alignment vertical="center"/>
    </xf>
    <xf numFmtId="0" fontId="6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184" fontId="96" fillId="0" borderId="0" applyFill="0" applyBorder="0" applyAlignment="0"/>
    <xf numFmtId="0" fontId="59" fillId="14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87" fontId="83" fillId="0" borderId="0"/>
    <xf numFmtId="0" fontId="34" fillId="24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67" fillId="0" borderId="36" applyNumberFormat="0" applyFill="0" applyAlignment="0" applyProtection="0">
      <alignment vertical="center"/>
    </xf>
    <xf numFmtId="179" fontId="6" fillId="0" borderId="0" applyFont="0" applyFill="0" applyBorder="0" applyAlignment="0" applyProtection="0"/>
    <xf numFmtId="190" fontId="83" fillId="0" borderId="0"/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2" fillId="0" borderId="0" applyProtection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7" fillId="14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4" fillId="0" borderId="43" applyNumberFormat="0" applyAlignment="0" applyProtection="0">
      <alignment horizontal="left" vertical="center"/>
    </xf>
    <xf numFmtId="0" fontId="50" fillId="27" borderId="0" applyNumberFormat="0" applyBorder="0" applyAlignment="0" applyProtection="0">
      <alignment vertical="center"/>
    </xf>
    <xf numFmtId="0" fontId="104" fillId="0" borderId="44">
      <alignment horizontal="left" vertical="center"/>
    </xf>
    <xf numFmtId="0" fontId="6" fillId="25" borderId="26" applyNumberFormat="0" applyFon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6" fillId="3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6" fillId="14" borderId="35" applyNumberFormat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07" fillId="0" borderId="0" applyProtection="0"/>
    <xf numFmtId="0" fontId="27" fillId="5" borderId="0" applyNumberFormat="0" applyBorder="0" applyAlignment="0" applyProtection="0">
      <alignment vertical="center"/>
    </xf>
    <xf numFmtId="0" fontId="104" fillId="0" borderId="0" applyProtection="0"/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85" fontId="108" fillId="66" borderId="0"/>
    <xf numFmtId="9" fontId="6" fillId="0" borderId="0" applyFont="0" applyFill="0" applyBorder="0" applyAlignment="0" applyProtection="0"/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85" fontId="109" fillId="67" borderId="0"/>
    <xf numFmtId="38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4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44" fillId="7" borderId="0" applyNumberFormat="0" applyBorder="0" applyAlignment="0" applyProtection="0"/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108" fillId="0" borderId="0"/>
    <xf numFmtId="0" fontId="88" fillId="5" borderId="0" applyNumberFormat="0" applyBorder="0" applyAlignment="0" applyProtection="0">
      <alignment vertical="center"/>
    </xf>
    <xf numFmtId="0" fontId="70" fillId="0" borderId="0"/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192" fontId="6" fillId="0" borderId="0" applyFont="0" applyFill="0" applyProtection="0"/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6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44" fillId="7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9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5" fontId="6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6" fillId="0" borderId="0">
      <alignment vertical="center"/>
    </xf>
    <xf numFmtId="0" fontId="111" fillId="0" borderId="13">
      <alignment horizontal="center"/>
    </xf>
    <xf numFmtId="0" fontId="79" fillId="5" borderId="0" applyNumberFormat="0" applyBorder="0" applyAlignment="0" applyProtection="0">
      <alignment vertical="center"/>
    </xf>
    <xf numFmtId="3" fontId="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67" fillId="0" borderId="36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95" fillId="65" borderId="8">
      <protection locked="0"/>
    </xf>
    <xf numFmtId="0" fontId="6" fillId="0" borderId="0"/>
    <xf numFmtId="0" fontId="95" fillId="65" borderId="8">
      <protection locked="0"/>
    </xf>
    <xf numFmtId="0" fontId="6" fillId="0" borderId="0"/>
    <xf numFmtId="0" fontId="37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/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/>
    <xf numFmtId="0" fontId="37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/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0" borderId="45" applyProtection="0"/>
    <xf numFmtId="9" fontId="6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113" fillId="0" borderId="0"/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0" fillId="25" borderId="26" applyNumberFormat="0" applyFont="0" applyAlignment="0" applyProtection="0">
      <alignment vertical="center"/>
    </xf>
    <xf numFmtId="204" fontId="6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right"/>
    </xf>
    <xf numFmtId="0" fontId="71" fillId="0" borderId="3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52" fillId="0" borderId="2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183" fontId="9" fillId="0" borderId="2">
      <alignment vertical="center"/>
      <protection locked="0"/>
    </xf>
    <xf numFmtId="0" fontId="64" fillId="37" borderId="34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" fillId="0" borderId="0"/>
    <xf numFmtId="0" fontId="67" fillId="0" borderId="3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67" fillId="0" borderId="36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" fillId="0" borderId="0"/>
    <xf numFmtId="0" fontId="6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3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15" fillId="0" borderId="11" applyNumberFormat="0" applyFill="0" applyProtection="0">
      <alignment horizont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/>
    <xf numFmtId="0" fontId="40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16" fillId="0" borderId="0"/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83" fontId="9" fillId="0" borderId="2">
      <alignment vertical="center"/>
      <protection locked="0"/>
    </xf>
    <xf numFmtId="0" fontId="64" fillId="37" borderId="34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18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3" fillId="3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34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36" fillId="18" borderId="24" applyNumberFormat="0" applyAlignment="0" applyProtection="0">
      <alignment vertical="center"/>
    </xf>
    <xf numFmtId="0" fontId="0" fillId="0" borderId="0">
      <alignment vertical="center"/>
    </xf>
    <xf numFmtId="0" fontId="36" fillId="18" borderId="24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9" fillId="18" borderId="24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9" fillId="18" borderId="2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9" fillId="18" borderId="2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9" fillId="18" borderId="2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18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9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9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83" fontId="9" fillId="0" borderId="2">
      <alignment vertical="center"/>
      <protection locked="0"/>
    </xf>
    <xf numFmtId="0" fontId="64" fillId="37" borderId="34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183" fontId="9" fillId="0" borderId="2">
      <alignment vertical="center"/>
      <protection locked="0"/>
    </xf>
    <xf numFmtId="0" fontId="64" fillId="37" borderId="34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183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83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85" fillId="0" borderId="40" applyNumberFormat="0" applyFill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59" fillId="14" borderId="2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87" fillId="37" borderId="34" applyNumberFormat="0" applyAlignment="0" applyProtection="0">
      <alignment vertical="center"/>
    </xf>
    <xf numFmtId="0" fontId="87" fillId="37" borderId="34" applyNumberFormat="0" applyAlignment="0" applyProtection="0">
      <alignment vertical="center"/>
    </xf>
    <xf numFmtId="0" fontId="87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183" fontId="9" fillId="0" borderId="2">
      <alignment vertical="center"/>
      <protection locked="0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183" fontId="9" fillId="0" borderId="2">
      <alignment vertical="center"/>
      <protection locked="0"/>
    </xf>
    <xf numFmtId="0" fontId="64" fillId="37" borderId="34" applyNumberFormat="0" applyAlignment="0" applyProtection="0">
      <alignment vertical="center"/>
    </xf>
    <xf numFmtId="0" fontId="64" fillId="37" borderId="34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9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8" fillId="6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183" fontId="9" fillId="0" borderId="2">
      <alignment vertical="center"/>
      <protection locked="0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left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6" fillId="3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6" fillId="3" borderId="35" applyNumberFormat="0" applyAlignment="0" applyProtection="0">
      <alignment vertical="center"/>
    </xf>
    <xf numFmtId="0" fontId="66" fillId="3" borderId="35" applyNumberForma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66" fillId="14" borderId="35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0" fontId="36" fillId="18" borderId="24" applyNumberFormat="0" applyAlignment="0" applyProtection="0">
      <alignment vertical="center"/>
    </xf>
    <xf numFmtId="1" fontId="74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3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8" fontId="6" fillId="0" borderId="5" xfId="0" applyNumberFormat="1" applyFont="1" applyFill="1" applyBorder="1" applyAlignment="1">
      <alignment horizontal="center" vertical="center"/>
    </xf>
    <xf numFmtId="197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7" fillId="0" borderId="8" xfId="3026" applyNumberFormat="1" applyFont="1" applyFill="1" applyBorder="1" applyAlignment="1" applyProtection="1">
      <alignment horizontal="center" vertical="center" wrapText="1"/>
    </xf>
    <xf numFmtId="197" fontId="7" fillId="0" borderId="8" xfId="3026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176" fontId="9" fillId="0" borderId="8" xfId="3026" applyNumberFormat="1" applyFont="1" applyFill="1" applyBorder="1" applyAlignment="1" applyProtection="1">
      <alignment horizontal="center" vertical="center" wrapText="1"/>
    </xf>
    <xf numFmtId="197" fontId="9" fillId="0" borderId="9" xfId="3026" applyNumberFormat="1" applyFont="1" applyFill="1" applyBorder="1" applyAlignment="1" applyProtection="1">
      <alignment horizontal="center" vertical="center" wrapText="1"/>
    </xf>
    <xf numFmtId="182" fontId="8" fillId="0" borderId="8" xfId="0" applyNumberFormat="1" applyFont="1" applyBorder="1" applyAlignment="1">
      <alignment horizontal="center" vertical="center"/>
    </xf>
    <xf numFmtId="197" fontId="8" fillId="0" borderId="8" xfId="0" applyNumberFormat="1" applyFont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97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97" fontId="7" fillId="0" borderId="8" xfId="2969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176" fontId="7" fillId="0" borderId="11" xfId="0" applyNumberFormat="1" applyFont="1" applyFill="1" applyBorder="1" applyAlignment="1">
      <alignment horizontal="center" vertical="center" wrapText="1"/>
    </xf>
    <xf numFmtId="197" fontId="7" fillId="0" borderId="11" xfId="2969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197" fontId="9" fillId="0" borderId="8" xfId="3026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176" fontId="9" fillId="0" borderId="8" xfId="219" applyNumberFormat="1" applyFont="1" applyFill="1" applyBorder="1" applyAlignment="1">
      <alignment horizontal="center" vertical="center" wrapText="1"/>
    </xf>
    <xf numFmtId="197" fontId="9" fillId="0" borderId="8" xfId="219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9" fillId="0" borderId="8" xfId="3026" applyNumberFormat="1" applyFont="1" applyFill="1" applyBorder="1" applyAlignment="1" applyProtection="1">
      <alignment horizontal="right" vertical="center" wrapText="1"/>
    </xf>
    <xf numFmtId="0" fontId="2" fillId="0" borderId="9" xfId="945" applyNumberFormat="1" applyFont="1" applyFill="1" applyBorder="1" applyAlignment="1">
      <alignment horizontal="center" vertical="center"/>
    </xf>
    <xf numFmtId="205" fontId="0" fillId="0" borderId="8" xfId="0" applyNumberFormat="1" applyFont="1" applyBorder="1" applyAlignment="1">
      <alignment horizontal="center" vertical="center"/>
    </xf>
    <xf numFmtId="197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9" fillId="0" borderId="11" xfId="3026" applyNumberFormat="1" applyFont="1" applyFill="1" applyBorder="1" applyAlignment="1" applyProtection="1">
      <alignment horizontal="right" vertical="center" wrapText="1"/>
    </xf>
    <xf numFmtId="197" fontId="9" fillId="0" borderId="11" xfId="3026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176" fontId="9" fillId="0" borderId="8" xfId="0" applyNumberFormat="1" applyFont="1" applyFill="1" applyBorder="1" applyAlignment="1">
      <alignment horizontal="right" vertical="center" wrapText="1"/>
    </xf>
    <xf numFmtId="197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5" fontId="4" fillId="0" borderId="8" xfId="0" applyNumberFormat="1" applyFont="1" applyBorder="1" applyAlignment="1">
      <alignment horizontal="center" vertical="center"/>
    </xf>
    <xf numFmtId="197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82" fontId="6" fillId="0" borderId="9" xfId="0" applyNumberFormat="1" applyFont="1" applyFill="1" applyBorder="1" applyAlignment="1">
      <alignment horizontal="center" vertical="center"/>
    </xf>
    <xf numFmtId="197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197" fontId="0" fillId="0" borderId="0" xfId="0" applyNumberFormat="1">
      <alignment vertical="center"/>
    </xf>
    <xf numFmtId="197" fontId="1" fillId="0" borderId="0" xfId="0" applyNumberFormat="1" applyFont="1" applyAlignment="1">
      <alignment horizontal="center" vertical="center"/>
    </xf>
    <xf numFmtId="0" fontId="10" fillId="0" borderId="0" xfId="0" applyFont="1" applyBorder="1">
      <alignment vertical="center"/>
    </xf>
    <xf numFmtId="197" fontId="3" fillId="0" borderId="0" xfId="0" applyNumberFormat="1" applyFont="1" applyBorder="1">
      <alignment vertical="center"/>
    </xf>
    <xf numFmtId="197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97" fontId="1" fillId="0" borderId="1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82" fontId="2" fillId="0" borderId="7" xfId="0" applyNumberFormat="1" applyFont="1" applyBorder="1" applyAlignment="1">
      <alignment horizontal="center" vertical="center"/>
    </xf>
    <xf numFmtId="197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97" fontId="2" fillId="0" borderId="18" xfId="0" applyNumberFormat="1" applyFont="1" applyBorder="1" applyAlignment="1">
      <alignment horizontal="center" vertical="center"/>
    </xf>
    <xf numFmtId="182" fontId="0" fillId="0" borderId="0" xfId="0" applyNumberFormat="1">
      <alignment vertical="center"/>
    </xf>
    <xf numFmtId="0" fontId="0" fillId="0" borderId="0" xfId="0" applyFill="1">
      <alignment vertical="center"/>
    </xf>
    <xf numFmtId="182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2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182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82" fontId="0" fillId="0" borderId="7" xfId="0" applyNumberFormat="1" applyBorder="1">
      <alignment vertical="center"/>
    </xf>
    <xf numFmtId="207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82" fontId="0" fillId="0" borderId="17" xfId="0" applyNumberFormat="1" applyBorder="1">
      <alignment vertical="center"/>
    </xf>
    <xf numFmtId="207" fontId="0" fillId="0" borderId="18" xfId="0" applyNumberFormat="1" applyFont="1" applyFill="1" applyBorder="1" applyAlignment="1" applyProtection="1">
      <alignment vertical="center"/>
    </xf>
    <xf numFmtId="197" fontId="0" fillId="0" borderId="0" xfId="0" applyNumberFormat="1" applyFill="1">
      <alignment vertical="center"/>
    </xf>
    <xf numFmtId="182" fontId="3" fillId="0" borderId="5" xfId="0" applyNumberFormat="1" applyFont="1" applyBorder="1" applyAlignment="1">
      <alignment horizontal="center" vertical="center"/>
    </xf>
    <xf numFmtId="197" fontId="3" fillId="0" borderId="0" xfId="0" applyNumberFormat="1" applyFont="1" applyAlignment="1">
      <alignment horizontal="center" vertical="center"/>
    </xf>
    <xf numFmtId="182" fontId="3" fillId="0" borderId="8" xfId="0" applyNumberFormat="1" applyFont="1" applyBorder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197" fontId="3" fillId="0" borderId="9" xfId="0" applyNumberFormat="1" applyFont="1" applyBorder="1" applyAlignment="1">
      <alignment horizontal="center" vertical="center"/>
    </xf>
    <xf numFmtId="197" fontId="13" fillId="0" borderId="9" xfId="0" applyNumberFormat="1" applyFont="1" applyBorder="1" applyAlignment="1">
      <alignment horizontal="center" vertical="center"/>
    </xf>
    <xf numFmtId="182" fontId="3" fillId="0" borderId="17" xfId="0" applyNumberFormat="1" applyFont="1" applyBorder="1" applyAlignment="1">
      <alignment horizontal="center" vertical="center"/>
    </xf>
    <xf numFmtId="197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82" fontId="15" fillId="0" borderId="5" xfId="0" applyNumberFormat="1" applyFont="1" applyFill="1" applyBorder="1" applyAlignment="1">
      <alignment horizontal="center" vertical="center"/>
    </xf>
    <xf numFmtId="197" fontId="15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82" fontId="15" fillId="0" borderId="8" xfId="0" applyNumberFormat="1" applyFont="1" applyFill="1" applyBorder="1" applyAlignment="1">
      <alignment horizontal="center" vertical="center"/>
    </xf>
    <xf numFmtId="197" fontId="15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2" fontId="16" fillId="0" borderId="8" xfId="0" applyNumberFormat="1" applyFont="1" applyFill="1" applyBorder="1" applyAlignment="1">
      <alignment horizontal="center" vertical="center"/>
    </xf>
    <xf numFmtId="197" fontId="1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82" fontId="16" fillId="0" borderId="11" xfId="0" applyNumberFormat="1" applyFont="1" applyFill="1" applyBorder="1" applyAlignment="1">
      <alignment horizontal="center" vertical="center"/>
    </xf>
    <xf numFmtId="197" fontId="16" fillId="0" borderId="12" xfId="0" applyNumberFormat="1" applyFont="1" applyFill="1" applyBorder="1" applyAlignment="1">
      <alignment horizontal="center" vertical="center"/>
    </xf>
    <xf numFmtId="182" fontId="0" fillId="0" borderId="0" xfId="0" applyNumberFormat="1" applyFill="1">
      <alignment vertical="center"/>
    </xf>
    <xf numFmtId="0" fontId="17" fillId="0" borderId="0" xfId="0" applyFont="1" applyFill="1" applyAlignment="1">
      <alignment horizontal="center" vertical="center"/>
    </xf>
    <xf numFmtId="182" fontId="17" fillId="0" borderId="0" xfId="0" applyNumberFormat="1" applyFont="1" applyFill="1" applyAlignment="1">
      <alignment horizontal="center" vertical="center"/>
    </xf>
    <xf numFmtId="197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2" fontId="17" fillId="0" borderId="0" xfId="0" applyNumberFormat="1" applyFont="1" applyFill="1" applyBorder="1" applyAlignment="1">
      <alignment horizontal="center" vertical="center"/>
    </xf>
    <xf numFmtId="19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2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97" fontId="4" fillId="0" borderId="14" xfId="0" applyNumberFormat="1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182" fontId="0" fillId="0" borderId="5" xfId="3655" applyNumberFormat="1" applyFont="1" applyFill="1" applyBorder="1" applyAlignment="1" applyProtection="1">
      <alignment horizontal="center" vertical="center"/>
    </xf>
    <xf numFmtId="182" fontId="0" fillId="0" borderId="8" xfId="0" applyNumberFormat="1" applyFill="1" applyBorder="1" applyAlignment="1">
      <alignment horizontal="center" vertical="center"/>
    </xf>
    <xf numFmtId="197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82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82" fontId="0" fillId="0" borderId="8" xfId="0" applyNumberFormat="1" applyFont="1" applyFill="1" applyBorder="1" applyAlignment="1" applyProtection="1">
      <alignment horizontal="center" vertical="center"/>
      <protection locked="0"/>
    </xf>
    <xf numFmtId="182" fontId="6" fillId="0" borderId="8" xfId="2239" applyNumberFormat="1" applyFill="1" applyBorder="1" applyAlignment="1">
      <alignment horizontal="center" vertical="center"/>
    </xf>
    <xf numFmtId="182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182" fontId="2" fillId="0" borderId="19" xfId="0" applyNumberFormat="1" applyFont="1" applyFill="1" applyBorder="1" applyAlignment="1">
      <alignment horizontal="center" vertical="center"/>
    </xf>
    <xf numFmtId="197" fontId="2" fillId="0" borderId="18" xfId="0" applyNumberFormat="1" applyFont="1" applyFill="1" applyBorder="1" applyAlignment="1">
      <alignment horizontal="center" vertical="center"/>
    </xf>
    <xf numFmtId="18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97" fontId="0" fillId="0" borderId="0" xfId="0" applyNumberFormat="1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82" fontId="19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197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197" fontId="9" fillId="0" borderId="9" xfId="3143" applyNumberFormat="1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21" fillId="2" borderId="8" xfId="0" applyNumberFormat="1" applyFont="1" applyFill="1" applyBorder="1" applyAlignment="1">
      <alignment horizontal="center" vertical="center"/>
    </xf>
    <xf numFmtId="197" fontId="0" fillId="0" borderId="9" xfId="0" applyNumberForma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0" fillId="0" borderId="8" xfId="0" applyNumberForma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21" fillId="2" borderId="11" xfId="0" applyNumberFormat="1" applyFont="1" applyFill="1" applyBorder="1" applyAlignment="1">
      <alignment horizontal="center" vertical="center"/>
    </xf>
    <xf numFmtId="197" fontId="9" fillId="0" borderId="12" xfId="3143" applyNumberFormat="1" applyFont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182" fontId="3" fillId="0" borderId="8" xfId="2870" applyNumberFormat="1" applyFont="1" applyFill="1" applyBorder="1" applyAlignment="1">
      <alignment vertical="center"/>
    </xf>
    <xf numFmtId="197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197" fontId="3" fillId="0" borderId="9" xfId="2870" applyNumberFormat="1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182" fontId="3" fillId="0" borderId="19" xfId="2870" applyNumberFormat="1" applyFont="1" applyFill="1" applyBorder="1" applyAlignment="1">
      <alignment vertical="center"/>
    </xf>
    <xf numFmtId="197" fontId="3" fillId="0" borderId="18" xfId="287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197" fontId="19" fillId="0" borderId="15" xfId="0" applyNumberFormat="1" applyFont="1" applyBorder="1" applyAlignment="1">
      <alignment horizontal="center" vertical="center"/>
    </xf>
    <xf numFmtId="197" fontId="5" fillId="0" borderId="14" xfId="0" applyNumberFormat="1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97" fontId="2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97" fontId="2" fillId="0" borderId="8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11" fillId="0" borderId="17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197" fontId="2" fillId="0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97" fontId="17" fillId="0" borderId="0" xfId="0" applyNumberFormat="1" applyFont="1" applyAlignment="1">
      <alignment horizontal="center" vertical="center"/>
    </xf>
    <xf numFmtId="0" fontId="11" fillId="0" borderId="0" xfId="0" applyFont="1" applyBorder="1">
      <alignment vertical="center"/>
    </xf>
    <xf numFmtId="197" fontId="4" fillId="0" borderId="14" xfId="0" applyNumberFormat="1" applyFont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right" vertical="center"/>
    </xf>
    <xf numFmtId="182" fontId="21" fillId="0" borderId="5" xfId="0" applyNumberFormat="1" applyFont="1" applyFill="1" applyBorder="1" applyAlignment="1">
      <alignment horizontal="right" vertical="center"/>
    </xf>
    <xf numFmtId="197" fontId="2" fillId="0" borderId="9" xfId="0" applyNumberFormat="1" applyFont="1" applyBorder="1" applyAlignment="1">
      <alignment horizontal="right" vertical="center"/>
    </xf>
    <xf numFmtId="182" fontId="21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182" fontId="21" fillId="0" borderId="19" xfId="0" applyNumberFormat="1" applyFont="1" applyFill="1" applyBorder="1" applyAlignment="1">
      <alignment horizontal="right" vertical="center"/>
    </xf>
    <xf numFmtId="176" fontId="2" fillId="3" borderId="18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197" fontId="10" fillId="0" borderId="0" xfId="0" applyNumberFormat="1" applyFont="1">
      <alignment vertical="center"/>
    </xf>
    <xf numFmtId="197" fontId="11" fillId="0" borderId="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182" fontId="16" fillId="0" borderId="5" xfId="0" applyNumberFormat="1" applyFont="1" applyFill="1" applyBorder="1" applyAlignment="1">
      <alignment horizontal="right" vertical="center"/>
    </xf>
    <xf numFmtId="182" fontId="0" fillId="0" borderId="8" xfId="0" applyNumberFormat="1" applyFill="1" applyBorder="1" applyAlignment="1">
      <alignment horizontal="right" vertical="center"/>
    </xf>
    <xf numFmtId="182" fontId="16" fillId="0" borderId="8" xfId="0" applyNumberFormat="1" applyFont="1" applyFill="1" applyBorder="1" applyAlignment="1">
      <alignment horizontal="right" vertical="center"/>
    </xf>
    <xf numFmtId="182" fontId="0" fillId="0" borderId="19" xfId="0" applyNumberFormat="1" applyFill="1" applyBorder="1" applyAlignment="1">
      <alignment horizontal="right" vertical="center"/>
    </xf>
    <xf numFmtId="182" fontId="16" fillId="0" borderId="19" xfId="0" applyNumberFormat="1" applyFont="1" applyFill="1" applyBorder="1" applyAlignment="1">
      <alignment horizontal="right" vertical="center"/>
    </xf>
    <xf numFmtId="197" fontId="16" fillId="0" borderId="18" xfId="0" applyNumberFormat="1" applyFont="1" applyFill="1" applyBorder="1" applyAlignment="1">
      <alignment horizontal="center" vertical="center"/>
    </xf>
    <xf numFmtId="182" fontId="17" fillId="0" borderId="0" xfId="0" applyNumberFormat="1" applyFont="1" applyAlignment="1">
      <alignment horizontal="center" vertical="center"/>
    </xf>
    <xf numFmtId="0" fontId="23" fillId="0" borderId="0" xfId="0" applyFont="1" applyBorder="1">
      <alignment vertical="center"/>
    </xf>
    <xf numFmtId="182" fontId="23" fillId="0" borderId="0" xfId="0" applyNumberFormat="1" applyFont="1" applyBorder="1">
      <alignment vertical="center"/>
    </xf>
    <xf numFmtId="197" fontId="24" fillId="0" borderId="0" xfId="0" applyNumberFormat="1" applyFont="1" applyBorder="1">
      <alignment vertical="center"/>
    </xf>
    <xf numFmtId="182" fontId="0" fillId="0" borderId="5" xfId="0" applyNumberFormat="1" applyBorder="1" applyAlignment="1">
      <alignment horizontal="right" vertical="center"/>
    </xf>
    <xf numFmtId="197" fontId="0" fillId="0" borderId="6" xfId="0" applyNumberFormat="1" applyBorder="1" applyAlignment="1">
      <alignment horizontal="center" vertical="center"/>
    </xf>
    <xf numFmtId="182" fontId="0" fillId="0" borderId="8" xfId="0" applyNumberFormat="1" applyBorder="1" applyAlignment="1">
      <alignment horizontal="right" vertical="center"/>
    </xf>
    <xf numFmtId="182" fontId="0" fillId="0" borderId="19" xfId="0" applyNumberFormat="1" applyBorder="1" applyAlignment="1">
      <alignment horizontal="right" vertical="center"/>
    </xf>
    <xf numFmtId="197" fontId="0" fillId="0" borderId="13" xfId="0" applyNumberFormat="1" applyBorder="1">
      <alignment vertical="center"/>
    </xf>
    <xf numFmtId="197" fontId="6" fillId="0" borderId="0" xfId="0" applyNumberFormat="1" applyFont="1" applyFill="1" applyBorder="1" applyAlignment="1">
      <alignment vertical="center"/>
    </xf>
    <xf numFmtId="182" fontId="4" fillId="3" borderId="15" xfId="0" applyNumberFormat="1" applyFont="1" applyFill="1" applyBorder="1" applyAlignment="1">
      <alignment horizontal="center" vertical="center"/>
    </xf>
    <xf numFmtId="182" fontId="3" fillId="3" borderId="5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182" fontId="0" fillId="0" borderId="8" xfId="0" applyNumberFormat="1" applyBorder="1">
      <alignment vertical="center"/>
    </xf>
    <xf numFmtId="182" fontId="0" fillId="0" borderId="19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2" fillId="0" borderId="0" xfId="0" applyNumberFormat="1" applyFont="1" applyBorder="1">
      <alignment vertical="center"/>
    </xf>
    <xf numFmtId="177" fontId="0" fillId="0" borderId="0" xfId="0" applyNumberFormat="1" applyBorder="1">
      <alignment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82" fontId="3" fillId="0" borderId="8" xfId="0" applyNumberFormat="1" applyFont="1" applyBorder="1">
      <alignment vertical="center"/>
    </xf>
    <xf numFmtId="182" fontId="3" fillId="0" borderId="11" xfId="0" applyNumberFormat="1" applyFont="1" applyBorder="1">
      <alignment vertical="center"/>
    </xf>
    <xf numFmtId="197" fontId="3" fillId="0" borderId="12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197" fontId="3" fillId="0" borderId="2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82" fontId="17" fillId="0" borderId="0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82" fontId="13" fillId="0" borderId="8" xfId="3143" applyNumberFormat="1" applyFont="1" applyBorder="1" applyAlignment="1" applyProtection="1">
      <alignment horizontal="center" vertical="center" wrapText="1"/>
    </xf>
    <xf numFmtId="197" fontId="25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97" fontId="10" fillId="0" borderId="9" xfId="0" applyNumberFormat="1" applyFont="1" applyBorder="1" applyAlignment="1">
      <alignment horizontal="center" vertical="center"/>
    </xf>
    <xf numFmtId="182" fontId="3" fillId="0" borderId="8" xfId="2870" applyNumberFormat="1" applyFont="1" applyFill="1" applyBorder="1" applyAlignment="1">
      <alignment horizontal="center" vertical="center"/>
    </xf>
    <xf numFmtId="182" fontId="3" fillId="0" borderId="7" xfId="0" applyNumberFormat="1" applyFont="1" applyBorder="1" applyAlignment="1">
      <alignment horizontal="center" vertical="center"/>
    </xf>
    <xf numFmtId="206" fontId="3" fillId="0" borderId="9" xfId="0" applyNumberFormat="1" applyFont="1" applyFill="1" applyBorder="1" applyAlignment="1">
      <alignment horizontal="center" vertical="center"/>
    </xf>
    <xf numFmtId="182" fontId="3" fillId="0" borderId="8" xfId="0" applyNumberFormat="1" applyFont="1" applyFill="1" applyBorder="1" applyAlignment="1">
      <alignment horizontal="center" vertical="center"/>
    </xf>
    <xf numFmtId="197" fontId="3" fillId="0" borderId="9" xfId="0" applyNumberFormat="1" applyFont="1" applyFill="1" applyBorder="1" applyAlignment="1">
      <alignment horizontal="center" vertical="center"/>
    </xf>
    <xf numFmtId="197" fontId="10" fillId="0" borderId="9" xfId="0" applyNumberFormat="1" applyFont="1" applyFill="1" applyBorder="1" applyAlignment="1">
      <alignment horizontal="center" vertical="center"/>
    </xf>
    <xf numFmtId="182" fontId="13" fillId="0" borderId="8" xfId="0" applyNumberFormat="1" applyFont="1" applyFill="1" applyBorder="1" applyAlignment="1">
      <alignment horizontal="center" vertical="center" wrapText="1"/>
    </xf>
    <xf numFmtId="197" fontId="25" fillId="0" borderId="9" xfId="2969" applyNumberFormat="1" applyFont="1" applyFill="1" applyBorder="1" applyAlignment="1">
      <alignment horizontal="center" vertical="center" wrapText="1"/>
    </xf>
    <xf numFmtId="182" fontId="13" fillId="0" borderId="8" xfId="2239" applyNumberFormat="1" applyFont="1" applyBorder="1" applyAlignment="1">
      <alignment horizontal="center" vertical="center"/>
    </xf>
    <xf numFmtId="0" fontId="11" fillId="0" borderId="7" xfId="0" applyNumberFormat="1" applyFont="1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182" fontId="13" fillId="4" borderId="19" xfId="0" applyNumberFormat="1" applyFont="1" applyFill="1" applyBorder="1" applyAlignment="1">
      <alignment horizontal="center" vertical="center"/>
    </xf>
    <xf numFmtId="197" fontId="25" fillId="4" borderId="18" xfId="0" applyNumberFormat="1" applyFont="1" applyFill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8">
    <cellStyle name="常规" xfId="0" builtinId="0"/>
    <cellStyle name="好_高中教师人数（教育厅1.6日提供） 2" xfId="1"/>
    <cellStyle name="好_~5676413 2" xfId="2"/>
    <cellStyle name="货币[0]" xfId="3" builtinId="7"/>
    <cellStyle name="强调文字颜色 2 3 2" xfId="4"/>
    <cellStyle name="差_2009年一般性转移支付标准工资_奖励补助测算5.23新 3" xfId="5"/>
    <cellStyle name="输入" xfId="6" builtinId="20"/>
    <cellStyle name="60% - Accent2 4" xfId="7"/>
    <cellStyle name="差_奖励补助测算7.23 2" xfId="8"/>
    <cellStyle name="常规 44" xfId="9"/>
    <cellStyle name="常规 39" xfId="10"/>
    <cellStyle name="20% - 强调文字颜色 2 3 6" xfId="11"/>
    <cellStyle name="货币" xfId="12" builtinId="4"/>
    <cellStyle name="20% - 强调文字颜色 3" xfId="13" builtinId="38"/>
    <cellStyle name="Accent1 5" xfId="14"/>
    <cellStyle name="args.style" xfId="15"/>
    <cellStyle name="常规 9 2 5" xfId="16"/>
    <cellStyle name="40% - 强调文字颜色 1 3 5" xfId="17"/>
    <cellStyle name="差_2006年在职人员情况 3" xfId="18"/>
    <cellStyle name="差_云南省2008年中小学教职工情况（教育厅提供20090101加工整理） 6" xfId="19"/>
    <cellStyle name="千位分隔[0]" xfId="20" builtinId="6"/>
    <cellStyle name="好_Book1_1 6" xfId="21"/>
    <cellStyle name="Accent2 - 40%" xfId="22"/>
    <cellStyle name="60% - 强调文字颜色 1 3 5" xfId="23"/>
    <cellStyle name="60% - 强调文字颜色 5 3 9" xfId="24"/>
    <cellStyle name="40% - 强调文字颜色 4 3 4" xfId="25"/>
    <cellStyle name="40% - 强调文字颜色 3" xfId="26" builtinId="39"/>
    <cellStyle name="常规 31 2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输入 8 2" xfId="32"/>
    <cellStyle name="60% - 强调文字颜色 2 4 3" xfId="33"/>
    <cellStyle name="差_2006年水利统计指标统计表 2" xfId="34"/>
    <cellStyle name="标题 5 2 4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好_2009年一般性转移支付标准工资_奖励补助测算5.22测试 8" xfId="43"/>
    <cellStyle name="差_基础数据分析 4" xfId="44"/>
    <cellStyle name="已访问的超链接" xfId="45" builtinId="9"/>
    <cellStyle name="差_地方配套按人均增幅控制8.30xl 2" xfId="46"/>
    <cellStyle name="好_地方配套按人均增幅控制8.31（调整结案率后）xl 2" xfId="47"/>
    <cellStyle name="Accent4 5" xfId="48"/>
    <cellStyle name="差_Book1 2" xfId="49"/>
    <cellStyle name="_ET_STYLE_NoName_00__Sheet3" xfId="50"/>
    <cellStyle name="差_Book1_1 9" xfId="51"/>
    <cellStyle name="常规 3 3 8" xfId="52"/>
    <cellStyle name="20% - Accent4 4" xfId="53"/>
    <cellStyle name="20% - 强调文字颜色 4 5" xfId="54"/>
    <cellStyle name="注释" xfId="55" builtinId="10"/>
    <cellStyle name="60% - 强调文字颜色 2 3" xfId="56"/>
    <cellStyle name="Accent6 - 40% 8" xfId="57"/>
    <cellStyle name="40% - 强调文字颜色 3 9" xfId="58"/>
    <cellStyle name="60% - 强调文字颜色 2" xfId="59" builtinId="36"/>
    <cellStyle name="Accent6 3" xfId="60"/>
    <cellStyle name="差_2008云南省分县市中小学教职工统计表（教育厅提供） 8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百分比 7" xfId="66"/>
    <cellStyle name="解释性文本 2 2" xfId="67"/>
    <cellStyle name="20% - 强调文字颜色 5 3 6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强调文字颜色 1 2 3" xfId="78"/>
    <cellStyle name="40% - 强调文字颜色 3 10" xfId="79"/>
    <cellStyle name="20% - 强调文字颜色 4 4 2" xfId="80"/>
    <cellStyle name="解释性文本" xfId="81" builtinId="53"/>
    <cellStyle name="标题 1 5 2" xfId="82"/>
    <cellStyle name="标题 1" xfId="83" builtinId="16"/>
    <cellStyle name="百分比 4" xfId="84"/>
    <cellStyle name="强调文字颜色 5 8 2" xfId="85"/>
    <cellStyle name="40% - 强调文字颜色 6 3 8" xfId="86"/>
    <cellStyle name="20% - 强调文字颜色 5 3 3" xfId="87"/>
    <cellStyle name="差_奖励补助测算5.22测试 2" xfId="88"/>
    <cellStyle name="标题 2" xfId="89" builtinId="17"/>
    <cellStyle name="百分比 5" xfId="90"/>
    <cellStyle name="40% - 强调文字颜色 6 3 9" xfId="91"/>
    <cellStyle name="20% - 强调文字颜色 5 3 4" xfId="92"/>
    <cellStyle name="40% - 强调文字颜色 1 8 2" xfId="93"/>
    <cellStyle name="40% - 强调文字颜色 3 8" xfId="94"/>
    <cellStyle name="60% - 强调文字颜色 1" xfId="95" builtinId="32"/>
    <cellStyle name="Accent6 2" xfId="96"/>
    <cellStyle name="差_2008云南省分县市中小学教职工统计表（教育厅提供） 7" xfId="97"/>
    <cellStyle name="20% - 强调文字颜色 1 3 9" xfId="98"/>
    <cellStyle name="差_奖励补助测算5.22测试 3" xfId="99"/>
    <cellStyle name="标题 3" xfId="100" builtinId="18"/>
    <cellStyle name="百分比 6" xfId="101"/>
    <cellStyle name="20% - 强调文字颜色 5 3 5" xfId="102"/>
    <cellStyle name="60% - 强调文字颜色 4" xfId="103" builtinId="44"/>
    <cellStyle name="Accent6 5" xfId="104"/>
    <cellStyle name="差_三季度－表二 5" xfId="105"/>
    <cellStyle name="输出" xfId="106" builtinId="21"/>
    <cellStyle name="好_奖励补助测算5.22测试 3" xfId="107"/>
    <cellStyle name="常规 85" xfId="108"/>
    <cellStyle name="20% - 强调文字颜色 2 4 2" xfId="109"/>
    <cellStyle name="40% - Accent1 4" xfId="110"/>
    <cellStyle name="差_2009年一般性转移支付标准工资 2" xfId="111"/>
    <cellStyle name="差_奖励补助测算7.25 (version 1) (version 1) 8" xfId="112"/>
    <cellStyle name="常规 31" xfId="113"/>
    <cellStyle name="常规 26" xfId="114"/>
    <cellStyle name="60% - 强调文字颜色 4 3 8" xfId="115"/>
    <cellStyle name="40% - 强调文字颜色 3 3 3" xfId="116"/>
    <cellStyle name="计算" xfId="117" builtinId="22"/>
    <cellStyle name="40% - 强调文字颜色 4 2" xfId="118"/>
    <cellStyle name="检查单元格" xfId="119" builtinId="23"/>
    <cellStyle name="常规 13 5" xfId="120"/>
    <cellStyle name="强调文字颜色 1 9 2" xfId="121"/>
    <cellStyle name="20% - 强调文字颜色 1 4 3" xfId="122"/>
    <cellStyle name="20% - 强调文字颜色 6" xfId="123" builtinId="50"/>
    <cellStyle name="20% - 强调文字颜色 3 9 2" xfId="124"/>
    <cellStyle name="Currency [0]" xfId="125"/>
    <cellStyle name="强调文字颜色 2" xfId="126" builtinId="33"/>
    <cellStyle name="常规 2 2 2 5" xfId="127"/>
    <cellStyle name="60% - 强调文字颜色 1 7 2" xfId="128"/>
    <cellStyle name="注释 2 3" xfId="129"/>
    <cellStyle name="40% - 强调文字颜色 5 7" xfId="130"/>
    <cellStyle name="Calculation 4" xfId="131"/>
    <cellStyle name="链接单元格" xfId="132" builtinId="24"/>
    <cellStyle name="20% - 强调文字颜色 6 3 5" xfId="133"/>
    <cellStyle name="差_530623_2006年县级财政报表附表 4" xfId="134"/>
    <cellStyle name="差_业务工作量指标 5" xfId="135"/>
    <cellStyle name="好_地方配套按人均增幅控制8.30xl 3" xfId="136"/>
    <cellStyle name="差_教育厅提供义务教育及高中教师人数（2009年1月6日）" xfId="137"/>
    <cellStyle name="汇总" xfId="138" builtinId="25"/>
    <cellStyle name="差_Book2" xfId="139"/>
    <cellStyle name="适中 2 5" xfId="140"/>
    <cellStyle name="强调文字颜色 6 9 2" xfId="141"/>
    <cellStyle name="常规 15 8" xfId="142"/>
    <cellStyle name="20% - 强调文字颜色 6 4 3" xfId="143"/>
    <cellStyle name="强调文字颜色 3 2 4" xfId="144"/>
    <cellStyle name="Check Cell 8" xfId="145"/>
    <cellStyle name="好" xfId="146" builtinId="26"/>
    <cellStyle name="差_2009年一般性转移支付标准工资_奖励补助测算7.25 4" xfId="147"/>
    <cellStyle name="输出 3 3" xfId="148"/>
    <cellStyle name="Heading 3 8" xfId="149"/>
    <cellStyle name="适中" xfId="150" builtinId="28"/>
    <cellStyle name="20% - 强调文字颜色 3 3 8" xfId="151"/>
    <cellStyle name="适中 8" xfId="152"/>
    <cellStyle name="差_2009年一般性转移支付标准工资_不用软件计算9.1不考虑经费管理评价xl 4" xfId="153"/>
    <cellStyle name="常规 3 2 6" xfId="154"/>
    <cellStyle name="20% - Accent3 2" xfId="155"/>
    <cellStyle name="20% - 强调文字颜色 3 3" xfId="156"/>
    <cellStyle name="20% - 强调文字颜色 4 7 2" xfId="157"/>
    <cellStyle name="好_奖励补助测算7.23 9" xfId="158"/>
    <cellStyle name="60% - 强调文字颜色 2 5 2" xfId="159"/>
    <cellStyle name="20% - 强调文字颜色 5" xfId="160" builtinId="46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60% - 强调文字颜色 5 3 7" xfId="166"/>
    <cellStyle name="40% - 强调文字颜色 4 3 2" xfId="167"/>
    <cellStyle name="40% - 强调文字颜色 1" xfId="168" builtinId="31"/>
    <cellStyle name="常规 2 6 8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60% - 强调文字颜色 5 3 8" xfId="172"/>
    <cellStyle name="40% - 强调文字颜色 4 3 3" xfId="173"/>
    <cellStyle name="40% - 强调文字颜色 2" xfId="174" builtinId="35"/>
    <cellStyle name="常规 2 6 9" xfId="175"/>
    <cellStyle name="强调文字颜色 3" xfId="176" builtinId="37"/>
    <cellStyle name="常规 2 2 2 6" xfId="177"/>
    <cellStyle name="PSChar" xfId="178"/>
    <cellStyle name="强调文字颜色 4" xfId="179" builtinId="41"/>
    <cellStyle name="常规 2 2 2 7" xfId="180"/>
    <cellStyle name="20% - 强调文字颜色 4" xfId="181" builtinId="42"/>
    <cellStyle name="40% - 强调文字颜色 4 3 5" xfId="182"/>
    <cellStyle name="40% - 强调文字颜色 4" xfId="183" builtinId="43"/>
    <cellStyle name="常规 31 3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20% - 强调文字颜色 3 3 2" xfId="197"/>
    <cellStyle name="40% - 强调文字颜色 4 3 7" xfId="198"/>
    <cellStyle name="40% - 强调文字颜色 6" xfId="199" builtinId="51"/>
    <cellStyle name="适中 8 2" xfId="200"/>
    <cellStyle name="Input 5" xfId="201"/>
    <cellStyle name="标题 5 9" xfId="202"/>
    <cellStyle name="_弱电系统设备配置报价清单" xfId="203"/>
    <cellStyle name="Heading 3 2" xfId="204"/>
    <cellStyle name="60% - 强调文字颜色 6" xfId="205" builtinId="52"/>
    <cellStyle name="差_2009年一般性转移支付标准工资_奖励补助测算7.25 (version 1) (version 1) 2" xfId="206"/>
    <cellStyle name="标题 1 4 3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好_汇总-县级财政报表附表" xfId="216"/>
    <cellStyle name="20% - 强调文字颜色 5 10" xfId="217"/>
    <cellStyle name="Input 7" xfId="218"/>
    <cellStyle name="Normal_3H8" xfId="219"/>
    <cellStyle name="Heading 3 4" xfId="220"/>
    <cellStyle name="40% - 强调文字颜色 4 2 5" xfId="221"/>
    <cellStyle name="好_汇总 8" xfId="222"/>
    <cellStyle name="_20100326高清市院遂宁检察院1080P配置清单26日改" xfId="223"/>
    <cellStyle name="_计财部审批要件" xfId="224"/>
    <cellStyle name="PSDec" xfId="225"/>
    <cellStyle name="Heading 4 5" xfId="226"/>
    <cellStyle name="Accent6 - 40% 3" xfId="227"/>
    <cellStyle name="?鹎%U龡&amp;H?_x0008__x001c__x001c_?_x0007__x0001__x0001_" xfId="228"/>
    <cellStyle name="40% - 强调文字颜色 2 4 2" xfId="229"/>
    <cellStyle name="_0202" xfId="230"/>
    <cellStyle name="20% - 强调文字颜色 1 10" xfId="231"/>
    <cellStyle name="警告文本 2 6" xfId="232"/>
    <cellStyle name="40% - Accent5 6" xfId="233"/>
    <cellStyle name="好_不用软件计算9.1不考虑经费管理评价xl 6" xfId="234"/>
    <cellStyle name="常规 2 7 2" xfId="235"/>
    <cellStyle name="_Book1" xfId="236"/>
    <cellStyle name="60% - 强调文字颜色 1 9" xfId="237"/>
    <cellStyle name="_Book1_2" xfId="238"/>
    <cellStyle name="20% - 强调文字颜色 3 3 5" xfId="239"/>
    <cellStyle name="_Book1_3" xfId="240"/>
    <cellStyle name="20% - 强调文字颜色 3 3 6" xfId="241"/>
    <cellStyle name="Accent5 - 60% 3" xfId="242"/>
    <cellStyle name="40% - 强调文字颜色 2 3 6" xfId="243"/>
    <cellStyle name="_ET_STYLE_NoName_00__Book1_1" xfId="244"/>
    <cellStyle name="好_2007年政法部门业务指标 7" xfId="245"/>
    <cellStyle name="20% - 强调文字颜色 1 9 2" xfId="246"/>
    <cellStyle name="标题 2 8" xfId="247"/>
    <cellStyle name="差_00省级(定稿) 6" xfId="248"/>
    <cellStyle name="好_2009年一般性转移支付标准工资_奖励补助测算7.25 5" xfId="249"/>
    <cellStyle name="_分县1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链接单元格 3 9" xfId="286"/>
    <cellStyle name="差_530629_2006年县级财政报表附表 2" xfId="287"/>
    <cellStyle name="20% - 强调文字颜色 2 6 2" xfId="288"/>
    <cellStyle name="40% - Accent3 4" xfId="289"/>
    <cellStyle name="Accent1 - 20% 9" xfId="290"/>
    <cellStyle name="20% - Accent1 9" xfId="291"/>
    <cellStyle name="差_530629_2006年县级财政报表附表 3" xfId="292"/>
    <cellStyle name="40% - Accent3 5" xfId="293"/>
    <cellStyle name="20% - 强调文字颜色 5 4 2" xfId="294"/>
    <cellStyle name="强调文字颜色 2 2 3" xfId="295"/>
    <cellStyle name="好_2006年基础数据 8" xfId="296"/>
    <cellStyle name="20% - Accent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差_530629_2006年县级财政报表附表" xfId="308"/>
    <cellStyle name="20% - Accent2 5" xfId="309"/>
    <cellStyle name="20% - 强调文字颜色 2 6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差_地方配套按人均增幅控制8.30一般预算平均增幅、人均可用财力平均增幅两次控制、社会治安系数调整、案件数调整xl 2" xfId="327"/>
    <cellStyle name="40% - Accent4 5" xfId="328"/>
    <cellStyle name="强调文字颜色 5 9 2" xfId="329"/>
    <cellStyle name="20% - 强调文字颜色 5 4 3" xfId="330"/>
    <cellStyle name="强调文字颜色 2 2 4" xfId="331"/>
    <cellStyle name="好_2006年基础数据 9" xfId="332"/>
    <cellStyle name="20% - Accent3" xfId="333"/>
    <cellStyle name="适中 9" xfId="334"/>
    <cellStyle name="差_2009年一般性转移支付标准工资_不用软件计算9.1不考虑经费管理评价xl 5" xfId="335"/>
    <cellStyle name="常规 3 2 7" xfId="336"/>
    <cellStyle name="20% - Accent3 3" xfId="337"/>
    <cellStyle name="20% - 强调文字颜色 3 4" xfId="338"/>
    <cellStyle name="40% - 强调文字颜色 3 8 2" xfId="339"/>
    <cellStyle name="Heading 4" xfId="340"/>
    <cellStyle name="60% - 强调文字颜色 1 2" xfId="341"/>
    <cellStyle name="20% - 强调文字颜色 3 3 9" xfId="342"/>
    <cellStyle name="常规 3 2 8" xfId="343"/>
    <cellStyle name="20% - Accent3 4" xfId="344"/>
    <cellStyle name="20% - 强调文字颜色 3 5" xfId="345"/>
    <cellStyle name="差_M03" xfId="346"/>
    <cellStyle name="差_2009年一般性转移支付标准工资_不用软件计算9.1不考虑经费管理评价xl 6" xfId="347"/>
    <cellStyle name="差_2009年一般性转移支付标准工资_不用软件计算9.1不考虑经费管理评价xl 7" xfId="348"/>
    <cellStyle name="常规 3 2 9" xfId="349"/>
    <cellStyle name="20% - Accent3 5" xfId="350"/>
    <cellStyle name="20% - 强调文字颜色 3 6" xfId="351"/>
    <cellStyle name="差_2009年一般性转移支付标准工资_不用软件计算9.1不考虑经费管理评价xl 8" xfId="352"/>
    <cellStyle name="常规 67 2" xfId="353"/>
    <cellStyle name="20% - Accent3 6" xfId="354"/>
    <cellStyle name="20% - 强调文字颜色 3 7" xfId="355"/>
    <cellStyle name="警告文本 2 2" xfId="356"/>
    <cellStyle name="40% - Accent5 2" xfId="357"/>
    <cellStyle name="差_2009年一般性转移支付标准工资_不用软件计算9.1不考虑经费管理评价xl 9" xfId="358"/>
    <cellStyle name="常规 67 3" xfId="359"/>
    <cellStyle name="20% - Accent3 7" xfId="360"/>
    <cellStyle name="20% - 强调文字颜色 3 8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20% - 强调文字颜色 5 4 4" xfId="375"/>
    <cellStyle name="强调文字颜色 2 2 5" xfId="376"/>
    <cellStyle name="20% - Accent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差_检验表" xfId="400"/>
    <cellStyle name="警告文本 3 3" xfId="401"/>
    <cellStyle name="40% - Accent6 3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Title 2" xfId="456"/>
    <cellStyle name="强调 3" xfId="457"/>
    <cellStyle name="20% - Accent5 9" xfId="458"/>
    <cellStyle name="Accent6 - 60% 4" xfId="459"/>
    <cellStyle name="20% - Accent6" xfId="460"/>
    <cellStyle name="好_2007年人员分部门统计表 5" xfId="461"/>
    <cellStyle name="20% - Accent6 2" xfId="462"/>
    <cellStyle name="20% - 强调文字颜色 6 3" xfId="463"/>
    <cellStyle name="差_业务工作量指标" xfId="464"/>
    <cellStyle name="60% - 强调文字颜色 6 2 5" xfId="465"/>
    <cellStyle name="好_2007年人员分部门统计表 6" xfId="466"/>
    <cellStyle name="20% - Accent6 3" xfId="467"/>
    <cellStyle name="20% - 强调文字颜色 6 4" xfId="468"/>
    <cellStyle name="60% - 强调文字颜色 6 2 6" xfId="469"/>
    <cellStyle name="40% - 强调文字颜色 5 2 2" xfId="470"/>
    <cellStyle name="好_2007年人员分部门统计表 7" xfId="471"/>
    <cellStyle name="20% - Accent6 4" xfId="472"/>
    <cellStyle name="20% - 强调文字颜色 6 5" xfId="473"/>
    <cellStyle name="好_2007年人员分部门统计表 8" xfId="474"/>
    <cellStyle name="20% - Accent6 5" xfId="475"/>
    <cellStyle name="20% - 强调文字颜色 6 6" xfId="476"/>
    <cellStyle name="差_高中教师人数（教育厅1.6日提供） 2" xfId="477"/>
    <cellStyle name="40% - 强调文字颜色 5 2 3" xfId="478"/>
    <cellStyle name="好_2007年人员分部门统计表 9" xfId="479"/>
    <cellStyle name="20% - Accent6 6" xfId="480"/>
    <cellStyle name="20% - 强调文字颜色 6 7" xfId="481"/>
    <cellStyle name="差_高中教师人数（教育厅1.6日提供） 3" xfId="482"/>
    <cellStyle name="40% - 强调文字颜色 5 2 4" xfId="483"/>
    <cellStyle name="20% - Accent6 7" xfId="484"/>
    <cellStyle name="20% - 强调文字颜色 6 8" xfId="485"/>
    <cellStyle name="差_高中教师人数（教育厅1.6日提供） 4" xfId="486"/>
    <cellStyle name="40% - 强调文字颜色 5 2 5" xfId="487"/>
    <cellStyle name="20% - Accent6 8" xfId="488"/>
    <cellStyle name="20% - 强调文字颜色 6 9" xfId="489"/>
    <cellStyle name="差_高中教师人数（教育厅1.6日提供） 5" xfId="490"/>
    <cellStyle name="40% - 强调文字颜色 5 2 6" xfId="491"/>
    <cellStyle name="20% - Accent6 9" xfId="492"/>
    <cellStyle name="差_高中教师人数（教育厅1.6日提供） 6" xfId="493"/>
    <cellStyle name="20% - 强调文字颜色 4 2 2" xfId="494"/>
    <cellStyle name="20% - 强调文字颜色 1 2" xfId="495"/>
    <cellStyle name="好_2007年检察院案件数 6" xfId="496"/>
    <cellStyle name="常规 11 4" xfId="497"/>
    <cellStyle name="Bad 3" xfId="498"/>
    <cellStyle name="差_奖励补助测算5.24冯铸 2" xfId="499"/>
    <cellStyle name="差_义务教育阶段教职工人数（教育厅提供最终） 5" xfId="500"/>
    <cellStyle name="好_~4190974 6" xfId="501"/>
    <cellStyle name="差_财政供养人员 4" xfId="502"/>
    <cellStyle name="20% - 强调文字颜色 1 2 2" xfId="503"/>
    <cellStyle name="好_2007年检察院案件数 7" xfId="504"/>
    <cellStyle name="常规 11 5" xfId="505"/>
    <cellStyle name="Bad 4" xfId="506"/>
    <cellStyle name="差_奖励补助测算5.24冯铸 3" xfId="507"/>
    <cellStyle name="差_义务教育阶段教职工人数（教育厅提供最终） 6" xfId="508"/>
    <cellStyle name="好_~4190974 7" xfId="509"/>
    <cellStyle name="差_财政供养人员 5" xfId="510"/>
    <cellStyle name="强调文字颜色 1 7 2" xfId="511"/>
    <cellStyle name="好_奖励补助测算7.25" xfId="512"/>
    <cellStyle name="60% - 强调文字颜色 5 10" xfId="513"/>
    <cellStyle name="20% - 强调文字颜色 1 2 3" xfId="514"/>
    <cellStyle name="40% - 强调文字颜色 2 2" xfId="515"/>
    <cellStyle name="好_2007年检察院案件数 8" xfId="516"/>
    <cellStyle name="常规 11 6" xfId="517"/>
    <cellStyle name="Bad 5" xfId="518"/>
    <cellStyle name="差_奖励补助测算5.24冯铸 4" xfId="519"/>
    <cellStyle name="差_义务教育阶段教职工人数（教育厅提供最终） 7" xfId="520"/>
    <cellStyle name="好_~4190974 8" xfId="521"/>
    <cellStyle name="差_财政供养人员 6" xfId="522"/>
    <cellStyle name="20% - 强调文字颜色 1 2 4" xfId="523"/>
    <cellStyle name="40% - 强调文字颜色 4 10" xfId="524"/>
    <cellStyle name="20% - 强调文字颜色 4 9 2" xfId="525"/>
    <cellStyle name="差_2009年一般性转移支付标准工资_奖励补助测算5.24冯铸 7" xfId="526"/>
    <cellStyle name="好_奖励补助测算7.25 9" xfId="527"/>
    <cellStyle name="60% - 强调文字颜色 2 7 2" xfId="528"/>
    <cellStyle name="40% - 强调文字颜色 2 3" xfId="529"/>
    <cellStyle name="40% - 强调文字颜色 2 4" xfId="530"/>
    <cellStyle name="好_2007年检察院案件数 9" xfId="531"/>
    <cellStyle name="常规 11 7" xfId="532"/>
    <cellStyle name="Bad 6" xfId="533"/>
    <cellStyle name="差_奖励补助测算5.24冯铸 5" xfId="534"/>
    <cellStyle name="差_义务教育阶段教职工人数（教育厅提供最终） 8" xfId="535"/>
    <cellStyle name="好_~4190974 9" xfId="536"/>
    <cellStyle name="差_财政供养人员 7" xfId="537"/>
    <cellStyle name="20% - 强调文字颜色 1 2 5" xfId="538"/>
    <cellStyle name="20% - 强调文字颜色 3 10" xfId="539"/>
    <cellStyle name="40% - 强调文字颜色 2 5" xfId="540"/>
    <cellStyle name="强调文字颜色 6 5 2" xfId="541"/>
    <cellStyle name="常规 11 8" xfId="542"/>
    <cellStyle name="Bad 7" xfId="543"/>
    <cellStyle name="差_奖励补助测算5.24冯铸 6" xfId="544"/>
    <cellStyle name="差_义务教育阶段教职工人数（教育厅提供最终） 9" xfId="545"/>
    <cellStyle name="输出 10" xfId="546"/>
    <cellStyle name="差_财政供养人员 8" xfId="547"/>
    <cellStyle name="20% - 强调文字颜色 1 2 6" xfId="548"/>
    <cellStyle name="Accent5 - 60% 4" xfId="549"/>
    <cellStyle name="20% - 强调文字颜色 1 3 2" xfId="550"/>
    <cellStyle name="40% - 强调文字颜色 2 3 7" xfId="551"/>
    <cellStyle name="40% - 强调文字颜色 3 2" xfId="552"/>
    <cellStyle name="强调文字颜色 1 8 2" xfId="553"/>
    <cellStyle name="Accent5 - 60% 5" xfId="554"/>
    <cellStyle name="20% - 强调文字颜色 1 3 3" xfId="555"/>
    <cellStyle name="40% - 强调文字颜色 2 3 8" xfId="556"/>
    <cellStyle name="60% - 强调文字颜色 2 8 2" xfId="557"/>
    <cellStyle name="40% - 强调文字颜色 3 3" xfId="558"/>
    <cellStyle name="计算 2 3" xfId="559"/>
    <cellStyle name="差_2008云南省分县市中小学教职工统计表（教育厅提供） 2" xfId="560"/>
    <cellStyle name="Accent5 - 60% 6" xfId="561"/>
    <cellStyle name="20% - 强调文字颜色 1 3 4" xfId="562"/>
    <cellStyle name="40% - 强调文字颜色 2 3 9" xfId="563"/>
    <cellStyle name="40% - 强调文字颜色 3 4" xfId="564"/>
    <cellStyle name="计算 2 4" xfId="565"/>
    <cellStyle name="差_2008云南省分县市中小学教职工统计表（教育厅提供） 3" xfId="566"/>
    <cellStyle name="Accent5 - 60% 7" xfId="567"/>
    <cellStyle name="20% - 强调文字颜色 1 3 5" xfId="568"/>
    <cellStyle name="40% - 强调文字颜色 3 5" xfId="569"/>
    <cellStyle name="普通_ 白土" xfId="570"/>
    <cellStyle name="计算 2 5" xfId="571"/>
    <cellStyle name="差_2008云南省分县市中小学教职工统计表（教育厅提供） 4" xfId="572"/>
    <cellStyle name="Accent5 - 60% 8" xfId="573"/>
    <cellStyle name="20% - 强调文字颜色 1 3 6" xfId="574"/>
    <cellStyle name="40% - 强调文字颜色 3 6" xfId="575"/>
    <cellStyle name="6mal" xfId="576"/>
    <cellStyle name="计算 2 6" xfId="577"/>
    <cellStyle name="差_2008云南省分县市中小学教职工统计表（教育厅提供） 5" xfId="578"/>
    <cellStyle name="Accent5 - 60% 9" xfId="579"/>
    <cellStyle name="20% - 强调文字颜色 1 3 7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60% - 强调文字颜色 2 9 2" xfId="585"/>
    <cellStyle name="40% - 强调文字颜色 4 3" xfId="586"/>
    <cellStyle name="常规 13 6" xfId="587"/>
    <cellStyle name="Accent6 - 20% 2" xfId="588"/>
    <cellStyle name="好_M03 2" xfId="589"/>
    <cellStyle name="20% - 强调文字颜色 1 4 4" xfId="590"/>
    <cellStyle name="20% - 强调文字颜色 1 5 2" xfId="591"/>
    <cellStyle name="常规 15 4" xfId="592"/>
    <cellStyle name="百分比 2 8" xfId="593"/>
    <cellStyle name="Check Cell 4" xfId="594"/>
    <cellStyle name="20% - 强调文字颜色 1 6 2" xfId="595"/>
    <cellStyle name="20% - 强调文字颜色 1 7 2" xfId="596"/>
    <cellStyle name="注释 2 13" xfId="597"/>
    <cellStyle name="好_2008云南省分县市中小学教职工统计表（教育厅提供） 2" xfId="598"/>
    <cellStyle name="20% - 强调文字颜色 1 8 2" xfId="599"/>
    <cellStyle name="标题 1 8" xfId="600"/>
    <cellStyle name="Accent1 - 60% 5" xfId="601"/>
    <cellStyle name="好_0605石屏县 8" xfId="602"/>
    <cellStyle name="Explanatory Text 4" xfId="603"/>
    <cellStyle name="Accent6 - 60%" xfId="604"/>
    <cellStyle name="强调文字颜色 4 9 2" xfId="605"/>
    <cellStyle name="20% - 强调文字颜色 4 4 3" xfId="606"/>
    <cellStyle name="强调文字颜色 1 2 4" xfId="607"/>
    <cellStyle name="20% - 强调文字颜色 2 10" xfId="608"/>
    <cellStyle name="好_03昭通 7" xfId="609"/>
    <cellStyle name="20% - 强调文字颜色 2 2" xfId="610"/>
    <cellStyle name="20% - 强调文字颜色 2 2 2" xfId="611"/>
    <cellStyle name="差_汇总-县级财政报表附表 3" xfId="612"/>
    <cellStyle name="强调文字颜色 2 7 2" xfId="613"/>
    <cellStyle name="20% - 强调文字颜色 2 2 3" xfId="614"/>
    <cellStyle name="差_汇总-县级财政报表附表 4" xfId="615"/>
    <cellStyle name="好_2、土地面积、人口、粮食产量基本情况 8" xfId="616"/>
    <cellStyle name="60% - Accent1 2" xfId="617"/>
    <cellStyle name="差_1003牟定县" xfId="618"/>
    <cellStyle name="20% - 强调文字颜色 2 2 4" xfId="619"/>
    <cellStyle name="差_汇总-县级财政报表附表 5" xfId="620"/>
    <cellStyle name="好_2009年一般性转移支付标准工资_地方配套按人均增幅控制8.31（调整结案率后）xl 7" xfId="621"/>
    <cellStyle name="20% - 强调文字颜色 5 9 2" xfId="622"/>
    <cellStyle name="好_2、土地面积、人口、粮食产量基本情况 9" xfId="623"/>
    <cellStyle name="60% - Accent1 3" xfId="624"/>
    <cellStyle name="差_奖励补助测算5.23新 2" xfId="625"/>
    <cellStyle name="Accent2 - 60% 2" xfId="626"/>
    <cellStyle name="20% - 强调文字颜色 2 2 5" xfId="627"/>
    <cellStyle name="差_汇总-县级财政报表附表 6" xfId="628"/>
    <cellStyle name="60% - Accent1 4" xfId="629"/>
    <cellStyle name="差_高中教师人数（教育厅1.6日提供）" xfId="630"/>
    <cellStyle name="差_奖励补助测算5.23新 3" xfId="631"/>
    <cellStyle name="Accent2 - 60% 3" xfId="632"/>
    <cellStyle name="20% - 强调文字颜色 2 2 6" xfId="633"/>
    <cellStyle name="差_汇总-县级财政报表附表 7" xfId="634"/>
    <cellStyle name="差_0502通海县" xfId="635"/>
    <cellStyle name="60% - 强调文字颜色 2 10" xfId="636"/>
    <cellStyle name="常规 40" xfId="637"/>
    <cellStyle name="常规 35" xfId="638"/>
    <cellStyle name="20% - 强调文字颜色 2 3 2" xfId="639"/>
    <cellStyle name="40% - 强调文字颜色 3 3 7" xfId="640"/>
    <cellStyle name="强调文字颜色 2 8 2" xfId="641"/>
    <cellStyle name="常规 41" xfId="642"/>
    <cellStyle name="常规 36" xfId="643"/>
    <cellStyle name="20% - 强调文字颜色 2 3 3" xfId="644"/>
    <cellStyle name="40% - 强调文字颜色 3 3 8" xfId="645"/>
    <cellStyle name="40% - 强调文字颜色 1 10" xfId="646"/>
    <cellStyle name="60% - Accent2 2" xfId="647"/>
    <cellStyle name="常规 42" xfId="648"/>
    <cellStyle name="常规 37" xfId="649"/>
    <cellStyle name="20% - 强调文字颜色 2 3 4" xfId="650"/>
    <cellStyle name="40% - 强调文字颜色 3 3 9" xfId="651"/>
    <cellStyle name="60% - Accent2 3" xfId="652"/>
    <cellStyle name="常规 43" xfId="653"/>
    <cellStyle name="常规 38" xfId="654"/>
    <cellStyle name="20% - 强调文字颜色 2 3 5" xfId="655"/>
    <cellStyle name="60% - Accent2 5" xfId="656"/>
    <cellStyle name="差_奖励补助测算7.23 3" xfId="657"/>
    <cellStyle name="常规 50" xfId="658"/>
    <cellStyle name="常规 45" xfId="659"/>
    <cellStyle name="20% - 强调文字颜色 2 3 7" xfId="660"/>
    <cellStyle name="60% - Accent2 6" xfId="661"/>
    <cellStyle name="差_奖励补助测算7.23 4" xfId="662"/>
    <cellStyle name="解释性文本 9 2" xfId="663"/>
    <cellStyle name="差 6 2" xfId="664"/>
    <cellStyle name="常规 51" xfId="665"/>
    <cellStyle name="常规 46" xfId="666"/>
    <cellStyle name="20% - 强调文字颜色 2 3 8" xfId="667"/>
    <cellStyle name="40% - 强调文字颜色 2 8 2" xfId="668"/>
    <cellStyle name="标题 1 3" xfId="669"/>
    <cellStyle name="常规 52" xfId="670"/>
    <cellStyle name="常规 47" xfId="671"/>
    <cellStyle name="20% - 强调文字颜色 2 3 9" xfId="672"/>
    <cellStyle name="Accent3 - 20% 2" xfId="673"/>
    <cellStyle name="60% - Accent2 7" xfId="674"/>
    <cellStyle name="差_奖励补助测算7.23 5" xfId="675"/>
    <cellStyle name="差_三季度－表二 6" xfId="676"/>
    <cellStyle name="强调文字颜色 2 9 2" xfId="677"/>
    <cellStyle name="好_奖励补助测算5.22测试 4" xfId="678"/>
    <cellStyle name="20% - 强调文字颜色 2 4 3" xfId="679"/>
    <cellStyle name="40% - Accent1 5" xfId="680"/>
    <cellStyle name="差_2009年一般性转移支付标准工资 3" xfId="681"/>
    <cellStyle name="Bad" xfId="682"/>
    <cellStyle name="差_不用软件计算9.1不考虑经费管理评价xl 5" xfId="683"/>
    <cellStyle name="60% - Accent3 2" xfId="684"/>
    <cellStyle name="差_三季度－表二 7" xfId="685"/>
    <cellStyle name="好_奖励补助测算5.22测试 5" xfId="686"/>
    <cellStyle name="20% - 强调文字颜色 2 4 4" xfId="687"/>
    <cellStyle name="40% - Accent1 6" xfId="688"/>
    <cellStyle name="差_2009年一般性转移支付标准工资 4" xfId="689"/>
    <cellStyle name="好_2009年一般性转移支付标准工资 8" xfId="690"/>
    <cellStyle name="20% - 强调文字颜色 2 5 2" xfId="691"/>
    <cellStyle name="40% - Accent2 4" xfId="692"/>
    <cellStyle name="20% - 强调文字颜色 3 3 7" xfId="693"/>
    <cellStyle name="适中 7" xfId="694"/>
    <cellStyle name="差_2009年一般性转移支付标准工资_不用软件计算9.1不考虑经费管理评价xl 3" xfId="695"/>
    <cellStyle name="常规 3 2 5" xfId="696"/>
    <cellStyle name="20% - 强调文字颜色 3 2" xfId="697"/>
    <cellStyle name="20% - 强调文字颜色 3 2 2" xfId="698"/>
    <cellStyle name="强调文字颜色 3 7 2" xfId="699"/>
    <cellStyle name="20% - 强调文字颜色 3 2 3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强调文字颜色 3 8 2" xfId="705"/>
    <cellStyle name="20% - 强调文字颜色 3 3 3" xfId="706"/>
    <cellStyle name="40% - 强调文字颜色 4 3 8" xfId="707"/>
    <cellStyle name="40% - 强调文字颜色 6 10" xfId="708"/>
    <cellStyle name="Input 6" xfId="709"/>
    <cellStyle name="Heading 3 3" xfId="710"/>
    <cellStyle name="20% - 强调文字颜色 3 4 2" xfId="711"/>
    <cellStyle name="强调文字颜色 3 9 2" xfId="712"/>
    <cellStyle name="20% - 强调文字颜色 3 4 3" xfId="713"/>
    <cellStyle name="Heading 4 4" xfId="714"/>
    <cellStyle name="Accent6 - 40% 2" xfId="715"/>
    <cellStyle name="20% - 强调文字颜色 3 4 4" xfId="716"/>
    <cellStyle name="好_云南省2008年中小学教职工情况（教育厅提供20090101加工整理） 6" xfId="717"/>
    <cellStyle name="20% - 强调文字颜色 3 5 2" xfId="718"/>
    <cellStyle name="差_M03 2" xfId="719"/>
    <cellStyle name="20% - 强调文字颜色 3 6 2" xfId="720"/>
    <cellStyle name="20% - 强调文字颜色 3 7 2" xfId="721"/>
    <cellStyle name="好_0502通海县 7" xfId="722"/>
    <cellStyle name="Linked Cell 3" xfId="723"/>
    <cellStyle name="20% - 强调文字颜色 3 8 2" xfId="724"/>
    <cellStyle name="20% - 强调文字颜色 4 10" xfId="725"/>
    <cellStyle name="适中 3 4" xfId="726"/>
    <cellStyle name="常规 16 7" xfId="727"/>
    <cellStyle name="20% - 强调文字颜色 6 5 2" xfId="728"/>
    <cellStyle name="常规 3 3 5" xfId="729"/>
    <cellStyle name="20% - 强调文字颜色 4 2" xfId="730"/>
    <cellStyle name="Accent6 - 40%" xfId="731"/>
    <cellStyle name="检查单元格 10" xfId="732"/>
    <cellStyle name="差_高中教师人数（教育厅1.6日提供） 7" xfId="733"/>
    <cellStyle name="强调文字颜色 4 7 2" xfId="734"/>
    <cellStyle name="20% - 强调文字颜色 4 2 3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20% - 强调文字颜色 4 3 2" xfId="742"/>
    <cellStyle name="40% - 强调文字颜色 5 3 7" xfId="743"/>
    <cellStyle name="差_0605石屏县 6" xfId="744"/>
    <cellStyle name="强调文字颜色 4 8 2" xfId="745"/>
    <cellStyle name="20% - 强调文字颜色 4 3 3" xfId="746"/>
    <cellStyle name="40% - 强调文字颜色 5 3 8" xfId="747"/>
    <cellStyle name="差_0605石屏县 7" xfId="748"/>
    <cellStyle name="20% - 强调文字颜色 4 3 4" xfId="749"/>
    <cellStyle name="40% - 强调文字颜色 5 3 9" xfId="750"/>
    <cellStyle name="差_0605石屏县 8" xfId="751"/>
    <cellStyle name="20% - 强调文字颜色 4 3 5" xfId="752"/>
    <cellStyle name="差_0605石屏县 9" xfId="753"/>
    <cellStyle name="差_M01-2(州市补助收入) 2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汇总 8 2" xfId="759"/>
    <cellStyle name="20% - 强调文字颜色 4 3 8" xfId="760"/>
    <cellStyle name="40% - 强调文字颜色 4 8 2" xfId="761"/>
    <cellStyle name="Accent3 - 40% 2" xfId="762"/>
    <cellStyle name="差_M01-2(州市补助收入) 5" xfId="763"/>
    <cellStyle name="20% - 强调文字颜色 4 3 9" xfId="764"/>
    <cellStyle name="20% - 强调文字颜色 4 4 4" xfId="765"/>
    <cellStyle name="20% - 强调文字颜色 4 5 2" xfId="766"/>
    <cellStyle name="好_00省级(打印) 5" xfId="767"/>
    <cellStyle name="Accent1 - 40% 8" xfId="768"/>
    <cellStyle name="差_2006年基础数据 8" xfId="769"/>
    <cellStyle name="注释 2 2 7" xfId="770"/>
    <cellStyle name="20% - 强调文字颜色 4 6 2" xfId="771"/>
    <cellStyle name="60% - 强调文字颜色 2 6 2" xfId="772"/>
    <cellStyle name="常规 9 2" xfId="773"/>
    <cellStyle name="40% - 强调文字颜色 1 3" xfId="774"/>
    <cellStyle name="Note 9" xfId="775"/>
    <cellStyle name="常规 10 6" xfId="776"/>
    <cellStyle name="Accent1" xfId="777"/>
    <cellStyle name="Good 6" xfId="778"/>
    <cellStyle name="20% - 强调文字颜色 4 8 2" xfId="779"/>
    <cellStyle name="链接单元格 7 2" xfId="780"/>
    <cellStyle name="常规 8 2 2" xfId="781"/>
    <cellStyle name="60% - 强调文字颜色 1 3 7" xfId="782"/>
    <cellStyle name="好_Book1_1 8" xfId="783"/>
    <cellStyle name="20% - 强调文字颜色 5 2" xfId="784"/>
    <cellStyle name="20% - 强调文字颜色 5 2 2" xfId="785"/>
    <cellStyle name="强调文字颜色 5 7 2" xfId="786"/>
    <cellStyle name="20% - 强调文字颜色 5 2 3" xfId="787"/>
    <cellStyle name="20% - 强调文字颜色 5 2 4" xfId="788"/>
    <cellStyle name="20% - 强调文字颜色 5 2 5" xfId="789"/>
    <cellStyle name="标题 5 10" xfId="790"/>
    <cellStyle name="20% - 强调文字颜色 5 2 6" xfId="791"/>
    <cellStyle name="标题 5 11" xfId="792"/>
    <cellStyle name="百分比 3" xfId="793"/>
    <cellStyle name="40% - 强调文字颜色 6 3 7" xfId="794"/>
    <cellStyle name="20% - 强调文字颜色 5 3 2" xfId="795"/>
    <cellStyle name="百分比 8" xfId="796"/>
    <cellStyle name="解释性文本 2 3" xfId="797"/>
    <cellStyle name="20% - 强调文字颜色 5 3 7" xfId="798"/>
    <cellStyle name="百分比 9" xfId="799"/>
    <cellStyle name="解释性文本 2 4" xfId="800"/>
    <cellStyle name="20% - 强调文字颜色 5 3 8" xfId="801"/>
    <cellStyle name="40% - 强调文字颜色 5 8 2" xfId="802"/>
    <cellStyle name="解释性文本 2 5" xfId="803"/>
    <cellStyle name="20% - 强调文字颜色 5 3 9" xfId="804"/>
    <cellStyle name="强调文字颜色 2 3 3" xfId="805"/>
    <cellStyle name="差_2009年一般性转移支付标准工资_奖励补助测算5.23新 4" xfId="806"/>
    <cellStyle name="好_2009年一般性转移支付标准工资_奖励补助测算5.24冯铸 5" xfId="807"/>
    <cellStyle name="20% - 强调文字颜色 5 5 2" xfId="808"/>
    <cellStyle name="好_5334_2006年迪庆县级财政报表附表" xfId="809"/>
    <cellStyle name="20% - 强调文字颜色 5 6 2" xfId="810"/>
    <cellStyle name="20% - 强调文字颜色 5 7 2" xfId="811"/>
    <cellStyle name="差_汇总 4" xfId="812"/>
    <cellStyle name="Accent5 - 20% 9" xfId="813"/>
    <cellStyle name="20% - 强调文字颜色 5 8 2" xfId="814"/>
    <cellStyle name="检查单元格 2 5" xfId="815"/>
    <cellStyle name="20% - 强调文字颜色 6 10" xfId="816"/>
    <cellStyle name="好_2007年人员分部门统计表 4" xfId="817"/>
    <cellStyle name="20% - 强调文字颜色 6 2" xfId="818"/>
    <cellStyle name="60% - 强调文字颜色 6 2 4" xfId="819"/>
    <cellStyle name="40% - 强调文字颜色 4 4" xfId="820"/>
    <cellStyle name="常规 13 7" xfId="821"/>
    <cellStyle name="Accent6 - 20% 3" xfId="822"/>
    <cellStyle name="20% - 强调文字颜色 6 2 2" xfId="823"/>
    <cellStyle name="40% - 强调文字颜色 4 5" xfId="824"/>
    <cellStyle name="Accent4 - 60% 2" xfId="825"/>
    <cellStyle name="强调文字颜色 6 7 2" xfId="826"/>
    <cellStyle name="常规 13 8" xfId="827"/>
    <cellStyle name="Accent6 - 20% 4" xfId="828"/>
    <cellStyle name="20% - 强调文字颜色 6 2 3" xfId="829"/>
    <cellStyle name="Accent4 - 60% 3" xfId="830"/>
    <cellStyle name="PSSpacer" xfId="831"/>
    <cellStyle name="40% - 强调文字颜色 4 6" xfId="832"/>
    <cellStyle name="好_教育厅提供义务教育及高中教师人数（2009年1月6日） 7" xfId="833"/>
    <cellStyle name="差_00省级(打印)" xfId="834"/>
    <cellStyle name="Accent6 - 20% 5" xfId="835"/>
    <cellStyle name="20% - 强调文字颜色 6 2 4" xfId="836"/>
    <cellStyle name="40% - 强调文字颜色 4 7" xfId="837"/>
    <cellStyle name="Accent4 - 60% 4" xfId="838"/>
    <cellStyle name="Accent6 - 20% 6" xfId="839"/>
    <cellStyle name="20% - 强调文字颜色 6 2 5" xfId="840"/>
    <cellStyle name="40% - 强调文字颜色 4 8" xfId="841"/>
    <cellStyle name="Mon閠aire [0]_!!!GO" xfId="842"/>
    <cellStyle name="好_0502通海县" xfId="843"/>
    <cellStyle name="Accent4 - 60% 5" xfId="844"/>
    <cellStyle name="40% - 强调文字颜色 1 9 2" xfId="845"/>
    <cellStyle name="Accent6 - 20% 7" xfId="846"/>
    <cellStyle name="Accent3 - 40%" xfId="847"/>
    <cellStyle name="20% - 强调文字颜色 6 2 6" xfId="848"/>
    <cellStyle name="好 2 5" xfId="849"/>
    <cellStyle name="40% - 强调文字颜色 5 4" xfId="850"/>
    <cellStyle name="常规 14 7" xfId="851"/>
    <cellStyle name="20% - 强调文字颜色 6 3 2" xfId="852"/>
    <cellStyle name="差_业务工作量指标 2" xfId="853"/>
    <cellStyle name="好 2 6" xfId="854"/>
    <cellStyle name="40% - 强调文字颜色 5 5" xfId="855"/>
    <cellStyle name="Calculation 2" xfId="856"/>
    <cellStyle name="强调文字颜色 6 8 2" xfId="857"/>
    <cellStyle name="常规 14 8" xfId="858"/>
    <cellStyle name="20% - 强调文字颜色 6 3 3" xfId="859"/>
    <cellStyle name="no dec" xfId="860"/>
    <cellStyle name="差_530623_2006年县级财政报表附表 2" xfId="861"/>
    <cellStyle name="差_业务工作量指标 3" xfId="862"/>
    <cellStyle name="注释 2 2" xfId="863"/>
    <cellStyle name="40% - 强调文字颜色 5 6" xfId="864"/>
    <cellStyle name="Calculation 3" xfId="865"/>
    <cellStyle name="20% - 强调文字颜色 6 3 4" xfId="866"/>
    <cellStyle name="差_530623_2006年县级财政报表附表 3" xfId="867"/>
    <cellStyle name="差_业务工作量指标 4" xfId="868"/>
    <cellStyle name="注释 2 4" xfId="869"/>
    <cellStyle name="40% - 强调文字颜色 5 8" xfId="870"/>
    <cellStyle name="Calculation 5" xfId="871"/>
    <cellStyle name="借出原因" xfId="872"/>
    <cellStyle name="20% - 强调文字颜色 6 3 6" xfId="873"/>
    <cellStyle name="差_530623_2006年县级财政报表附表 5" xfId="874"/>
    <cellStyle name="差_业务工作量指标 6" xfId="875"/>
    <cellStyle name="注释 2 5" xfId="876"/>
    <cellStyle name="40% - 强调文字颜色 5 9" xfId="877"/>
    <cellStyle name="Calculation 6" xfId="878"/>
    <cellStyle name="常规 6 2 5" xfId="879"/>
    <cellStyle name="Accent5 - 20% 2" xfId="880"/>
    <cellStyle name="差_义务教育阶段教职工人数（教育厅提供最终）" xfId="881"/>
    <cellStyle name="好_11大理 2" xfId="882"/>
    <cellStyle name="20% - 强调文字颜色 6 3 7" xfId="883"/>
    <cellStyle name="差_530623_2006年县级财政报表附表 6" xfId="884"/>
    <cellStyle name="差_业务工作量指标 7" xfId="885"/>
    <cellStyle name="差_云南省2008年中小学教师人数统计表" xfId="886"/>
    <cellStyle name="霓付 [0]_ +Foil &amp; -FOIL &amp; PAPER" xfId="887"/>
    <cellStyle name="好_11大理 3" xfId="888"/>
    <cellStyle name="20% - 强调文字颜色 6 3 8" xfId="889"/>
    <cellStyle name="差_530623_2006年县级财政报表附表 7" xfId="890"/>
    <cellStyle name="差_业务工作量指标 8" xfId="891"/>
    <cellStyle name="好_11大理 4" xfId="892"/>
    <cellStyle name="20% - 强调文字颜色 6 3 9" xfId="893"/>
    <cellStyle name="差_530623_2006年县级财政报表附表 8" xfId="894"/>
    <cellStyle name="差_业务工作量指标 9" xfId="895"/>
    <cellStyle name="好_地方配套按人均增幅控制8.30xl 7" xfId="896"/>
    <cellStyle name="好_2009年一般性转移支付标准工资_~4190974 2" xfId="897"/>
    <cellStyle name="Accent3 - 60% 2" xfId="898"/>
    <cellStyle name="适中 2 4" xfId="899"/>
    <cellStyle name="常规 15 7" xfId="900"/>
    <cellStyle name="20% - 强调文字颜色 6 4 2" xfId="901"/>
    <cellStyle name="差_地方配套按人均增幅控制8.30xl" xfId="902"/>
    <cellStyle name="强调文字颜色 3 2 3" xfId="903"/>
    <cellStyle name="Check Cell 7" xfId="904"/>
    <cellStyle name="适中 2 6" xfId="905"/>
    <cellStyle name="20% - 强调文字颜色 6 4 4" xfId="906"/>
    <cellStyle name="强调文字颜色 3 2 5" xfId="907"/>
    <cellStyle name="Check Cell 9" xfId="908"/>
    <cellStyle name="常规 70" xfId="909"/>
    <cellStyle name="常规 65" xfId="910"/>
    <cellStyle name="60% - 强调文字颜色 4 4 2" xfId="911"/>
    <cellStyle name="好_汇总-县级财政报表附表 4" xfId="912"/>
    <cellStyle name="40% - Accent3" xfId="913"/>
    <cellStyle name="Accent1 - 60% 8" xfId="914"/>
    <cellStyle name="强调文字颜色 3 4 3" xfId="915"/>
    <cellStyle name="差_2、土地面积、人口、粮食产量基本情况 9" xfId="916"/>
    <cellStyle name="适中 4 4" xfId="917"/>
    <cellStyle name="20% - 强调文字颜色 6 6 2" xfId="918"/>
    <cellStyle name="20% - 强调文字颜色 6 7 2" xfId="919"/>
    <cellStyle name="Accent2 - 20% 4" xfId="920"/>
    <cellStyle name="20% - 强调文字颜色 6 8 2" xfId="921"/>
    <cellStyle name="Accent3 - 20% 8" xfId="922"/>
    <cellStyle name="标题 2 4 4" xfId="923"/>
    <cellStyle name="好_汇总-县级财政报表附表 2" xfId="924"/>
    <cellStyle name="40% - Accent1" xfId="925"/>
    <cellStyle name="好_奖励补助测算5.23新 8" xfId="926"/>
    <cellStyle name="差_三季度－表二 3" xfId="927"/>
    <cellStyle name="常规 83" xfId="928"/>
    <cellStyle name="常规 78" xfId="929"/>
    <cellStyle name="40% - Accent1 2" xfId="930"/>
    <cellStyle name="好_奖励补助测算5.23新 9" xfId="931"/>
    <cellStyle name="差_三季度－表二 4" xfId="932"/>
    <cellStyle name="好_奖励补助测算5.22测试 2" xfId="933"/>
    <cellStyle name="常规 84" xfId="934"/>
    <cellStyle name="常规 79" xfId="935"/>
    <cellStyle name="40% - Accent1 3" xfId="936"/>
    <cellStyle name="差_不用软件计算9.1不考虑经费管理评价xl 6" xfId="937"/>
    <cellStyle name="60% - Accent3 3" xfId="938"/>
    <cellStyle name="差_三季度－表二 8" xfId="939"/>
    <cellStyle name="好_奖励补助测算5.22测试 6" xfId="940"/>
    <cellStyle name="40% - Accent1 7" xfId="941"/>
    <cellStyle name="差_2009年一般性转移支付标准工资 5" xfId="942"/>
    <cellStyle name="差_不用软件计算9.1不考虑经费管理评价xl 7" xfId="943"/>
    <cellStyle name="60% - Accent3 4" xfId="944"/>
    <cellStyle name="常规_册子——贸易(2016年9月)" xfId="945"/>
    <cellStyle name="差_三季度－表二 9" xfId="946"/>
    <cellStyle name="好_奖励补助测算5.22测试 7" xfId="947"/>
    <cellStyle name="40% - Accent1 8" xfId="948"/>
    <cellStyle name="差_2009年一般性转移支付标准工资 6" xfId="949"/>
    <cellStyle name="差_不用软件计算9.1不考虑经费管理评价xl 8" xfId="950"/>
    <cellStyle name="60% - Accent3 5" xfId="951"/>
    <cellStyle name="好_奖励补助测算5.22测试 8" xfId="952"/>
    <cellStyle name="40% - Accent1 9" xfId="953"/>
    <cellStyle name="差_2009年一般性转移支付标准工资 7" xfId="954"/>
    <cellStyle name="Accent3 - 20% 9" xfId="955"/>
    <cellStyle name="好_汇总-县级财政报表附表 3" xfId="956"/>
    <cellStyle name="40% - Accent2" xfId="957"/>
    <cellStyle name="好_2009年一般性转移支付标准工资 6" xfId="958"/>
    <cellStyle name="40% - Accent2 2" xfId="959"/>
    <cellStyle name="好_2009年一般性转移支付标准工资 7" xfId="960"/>
    <cellStyle name="40% - Accent2 3" xfId="961"/>
    <cellStyle name="好_2009年一般性转移支付标准工资 9" xfId="962"/>
    <cellStyle name="40% - Accent2 5" xfId="963"/>
    <cellStyle name="60% - Accent4 2" xfId="964"/>
    <cellStyle name="40% - Accent2 6" xfId="965"/>
    <cellStyle name="差_汇总-县级财政报表附表" xfId="966"/>
    <cellStyle name="60% - Accent4 3" xfId="967"/>
    <cellStyle name="40% - Accent2 7" xfId="968"/>
    <cellStyle name="60% - Accent4 4" xfId="969"/>
    <cellStyle name="差_奖励补助测算7.25 2" xfId="970"/>
    <cellStyle name="差_不用软件计算9.1不考虑经费管理评价xl" xfId="971"/>
    <cellStyle name="好_奖励补助测算5.22测试" xfId="972"/>
    <cellStyle name="40% - Accent2 8" xfId="973"/>
    <cellStyle name="60% - Accent4 5" xfId="974"/>
    <cellStyle name="差_奖励补助测算7.25 3" xfId="975"/>
    <cellStyle name="40% - Accent2 9" xfId="976"/>
    <cellStyle name="强调文字颜色 4 2 2" xfId="977"/>
    <cellStyle name="60% - Accent5 2" xfId="978"/>
    <cellStyle name="差_530629_2006年县级财政报表附表 4" xfId="979"/>
    <cellStyle name="40% - Accent3 6" xfId="980"/>
    <cellStyle name="强调文字颜色 4 2 3" xfId="981"/>
    <cellStyle name="60% - Accent5 3" xfId="982"/>
    <cellStyle name="差_530629_2006年县级财政报表附表 5" xfId="983"/>
    <cellStyle name="40% - Accent3 7" xfId="984"/>
    <cellStyle name="强调文字颜色 4 2 4" xfId="985"/>
    <cellStyle name="60% - Accent5 4" xfId="986"/>
    <cellStyle name="差_530629_2006年县级财政报表附表 6" xfId="987"/>
    <cellStyle name="40% - Accent3 8" xfId="988"/>
    <cellStyle name="百分比 2 10" xfId="989"/>
    <cellStyle name="强调文字颜色 4 2 5" xfId="990"/>
    <cellStyle name="60% - Accent5 5" xfId="991"/>
    <cellStyle name="差_530629_2006年县级财政报表附表 7" xfId="992"/>
    <cellStyle name="好_汇总 2" xfId="993"/>
    <cellStyle name="40% - Accent3 9" xfId="994"/>
    <cellStyle name="百分比 2 11" xfId="995"/>
    <cellStyle name="常规 71" xfId="996"/>
    <cellStyle name="常规 66" xfId="997"/>
    <cellStyle name="60% - 强调文字颜色 4 4 3" xfId="998"/>
    <cellStyle name="好_汇总-县级财政报表附表 5" xfId="999"/>
    <cellStyle name="40% - Accent4" xfId="1000"/>
    <cellStyle name="Normal - Style1" xfId="1001"/>
    <cellStyle name="强调文字颜色 4 3 2" xfId="1002"/>
    <cellStyle name="60% - Accent6 2" xfId="1003"/>
    <cellStyle name="差_地方配套按人均增幅控制8.30一般预算平均增幅、人均可用财力平均增幅两次控制、社会治安系数调整、案件数调整xl 3" xfId="1004"/>
    <cellStyle name="40% - Accent4 6" xfId="1005"/>
    <cellStyle name="强调文字颜色 4 3 3" xfId="1006"/>
    <cellStyle name="60% - Accent6 3" xfId="1007"/>
    <cellStyle name="差_地方配套按人均增幅控制8.30一般预算平均增幅、人均可用财力平均增幅两次控制、社会治安系数调整、案件数调整xl 4" xfId="1008"/>
    <cellStyle name="40% - Accent4 7" xfId="1009"/>
    <cellStyle name="强调文字颜色 4 3 4" xfId="1010"/>
    <cellStyle name="60% - Accent6 4" xfId="1011"/>
    <cellStyle name="Explanatory Text" xfId="1012"/>
    <cellStyle name="强调文字颜色 1 2" xfId="1013"/>
    <cellStyle name="差_地方配套按人均增幅控制8.30一般预算平均增幅、人均可用财力平均增幅两次控制、社会治安系数调整、案件数调整xl 5" xfId="1014"/>
    <cellStyle name="40% - Accent4 8" xfId="1015"/>
    <cellStyle name="强调文字颜色 4 3 5" xfId="1016"/>
    <cellStyle name="60% - Accent6 5" xfId="1017"/>
    <cellStyle name="强调文字颜色 1 3" xfId="1018"/>
    <cellStyle name="差_地方配套按人均增幅控制8.30一般预算平均增幅、人均可用财力平均增幅两次控制、社会治安系数调整、案件数调整xl 6" xfId="1019"/>
    <cellStyle name="40% - Accent4 9" xfId="1020"/>
    <cellStyle name="注释 5 2" xfId="1021"/>
    <cellStyle name="常规 72" xfId="1022"/>
    <cellStyle name="常规 67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差_1110洱源县 8" xfId="1043"/>
    <cellStyle name="40% - 强调文字颜色 1 2 2" xfId="1044"/>
    <cellStyle name="差_1110洱源县 9" xfId="1045"/>
    <cellStyle name="40% - 强调文字颜色 1 2 3" xfId="1046"/>
    <cellStyle name="40% - 强调文字颜色 4 9 2" xfId="1047"/>
    <cellStyle name="40% - 强调文字颜色 1 2 4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Milliers_!!!GO" xfId="1103"/>
    <cellStyle name="40% - 强调文字颜色 2 8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5 9 2" xfId="1109"/>
    <cellStyle name="40% - 强调文字颜色 2 2 4" xfId="1110"/>
    <cellStyle name="40% - 强调文字颜色 2 2 5" xfId="1111"/>
    <cellStyle name="好_2007年检察院案件数 5" xfId="1112"/>
    <cellStyle name="常规 11 3" xfId="1113"/>
    <cellStyle name="Bad 2" xfId="1114"/>
    <cellStyle name="差_义务教育阶段教职工人数（教育厅提供最终） 4" xfId="1115"/>
    <cellStyle name="好_~4190974 5" xfId="1116"/>
    <cellStyle name="差_财政供养人员 3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注释 3 7" xfId="1149"/>
    <cellStyle name="40% - 强调文字颜色 3 2 4" xfId="1150"/>
    <cellStyle name="差_三季度－表二" xfId="1151"/>
    <cellStyle name="好_2009年一般性转移支付标准工资_地方配套按人均增幅控制8.31（调整结案率后）xl 2" xfId="1152"/>
    <cellStyle name="40% - 强调文字颜色 6 9 2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差_奖励补助测算7.25 (version 1) (version 1) 7" xfId="1159"/>
    <cellStyle name="常规 30" xfId="1160"/>
    <cellStyle name="常规 25" xfId="1161"/>
    <cellStyle name="60% - 强调文字颜色 4 3 7" xfId="1162"/>
    <cellStyle name="40% - 强调文字颜色 3 3 2" xfId="1163"/>
    <cellStyle name="差_奖励补助测算7.25 (version 1) (version 1) 9" xfId="1164"/>
    <cellStyle name="常规 32" xfId="1165"/>
    <cellStyle name="常规 27" xfId="1166"/>
    <cellStyle name="60% - 强调文字颜色 4 3 9" xfId="1167"/>
    <cellStyle name="40% - 强调文字颜色 3 3 4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好_奖励补助测算5.23新 7" xfId="1182"/>
    <cellStyle name="差_三季度－表二 2" xfId="1183"/>
    <cellStyle name="常规 82" xfId="1184"/>
    <cellStyle name="常规 77" xfId="1185"/>
    <cellStyle name="40% - 强调文字颜色 3 4 4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标题 6 5" xfId="1195"/>
    <cellStyle name="Accent4 - 20%" xfId="1196"/>
    <cellStyle name="标题 10 2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40% - 强调文字颜色 4 9" xfId="1204"/>
    <cellStyle name="Accent4 - 60% 6" xfId="1205"/>
    <cellStyle name="40% - 强调文字颜色 5 10" xfId="1206"/>
    <cellStyle name="差 3 9" xfId="1207"/>
    <cellStyle name="好_2006年分析表" xfId="1208"/>
    <cellStyle name="好 2 3" xfId="1209"/>
    <cellStyle name="40% - 强调文字颜色 5 2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差_0605石屏县 2" xfId="1217"/>
    <cellStyle name="60% - 强调文字颜色 6 3 9" xfId="1218"/>
    <cellStyle name="40% - 强调文字颜色 5 3 4" xfId="1219"/>
    <cellStyle name="差_0605石屏县 3" xfId="1220"/>
    <cellStyle name="差_云南省2008年转移支付测算——州市本级考核部分及政策性测算" xfId="1221"/>
    <cellStyle name="40% - 强调文字颜色 5 3 5" xfId="1222"/>
    <cellStyle name="差_0605石屏县 4" xfId="1223"/>
    <cellStyle name="40% - 强调文字颜色 5 3 6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差_2009年一般性转移支付标准工资_奖励补助测算7.23" xfId="1247"/>
    <cellStyle name="40% - 强调文字颜色 6 3 3" xfId="1248"/>
    <cellStyle name="40% - 强调文字颜色 6 3 4" xfId="1249"/>
    <cellStyle name="检查单元格 6 2" xfId="1250"/>
    <cellStyle name="差_2009年一般性转移支付标准工资_奖励补助测算7.25" xfId="1251"/>
    <cellStyle name="40% - 强调文字颜色 6 3 5" xfId="1252"/>
    <cellStyle name="百分比 2" xfId="1253"/>
    <cellStyle name="40% - 强调文字颜色 6 3 6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6年基础数据 5" xfId="1262"/>
    <cellStyle name="差_05玉溪" xfId="1263"/>
    <cellStyle name="好_2009年一般性转移支付标准工资_奖励补助测算7.25 (version 1) (version 1) 9" xfId="1264"/>
    <cellStyle name="40% - 强调文字颜色 6 4 4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60% - Accent1 5" xfId="1288"/>
    <cellStyle name="差_奖励补助测算5.23新 4" xfId="1289"/>
    <cellStyle name="Accent2 - 60% 4" xfId="1290"/>
    <cellStyle name="60% - Accent1 6" xfId="1291"/>
    <cellStyle name="差_奖励补助测算5.23新 5" xfId="1292"/>
    <cellStyle name="Accent2 - 60% 5" xfId="1293"/>
    <cellStyle name="60% - Accent1 7" xfId="1294"/>
    <cellStyle name="差_奖励补助测算5.23新 6" xfId="1295"/>
    <cellStyle name="Accent2 - 60% 6" xfId="1296"/>
    <cellStyle name="60% - Accent1 8" xfId="1297"/>
    <cellStyle name="差_奖励补助测算5.23新 7" xfId="1298"/>
    <cellStyle name="Accent2 - 60% 7" xfId="1299"/>
    <cellStyle name="好_2009年一般性转移支付标准工资_奖励补助测算7.23 2" xfId="1300"/>
    <cellStyle name="60% - Accent1 9" xfId="1301"/>
    <cellStyle name="差_奖励补助测算5.23新 8" xfId="1302"/>
    <cellStyle name="Accent2 - 60%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差_~5676413 2" xfId="1310"/>
    <cellStyle name="好_1003牟定县 9" xfId="1311"/>
    <cellStyle name="Accent5 - 40% 8" xfId="1312"/>
    <cellStyle name="60% - Accent3" xfId="1313"/>
    <cellStyle name="差_不用软件计算9.1不考虑经费管理评价xl 9" xfId="1314"/>
    <cellStyle name="60% - Accent3 6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差_~5676413 3" xfId="1320"/>
    <cellStyle name="Accent5 - 40% 9" xfId="1321"/>
    <cellStyle name="60% - Accent4" xfId="1322"/>
    <cellStyle name="per.style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差_~5676413 4" xfId="1332"/>
    <cellStyle name="强调文字颜色 4 2" xfId="1333"/>
    <cellStyle name="60% - Accent5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好_检验表" xfId="1343"/>
    <cellStyle name="t" xfId="1344"/>
    <cellStyle name="差_~5676413 5" xfId="1345"/>
    <cellStyle name="强调文字颜色 4 3" xfId="1346"/>
    <cellStyle name="60% - Accent6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差_Book1_1 2" xfId="1361"/>
    <cellStyle name="差_地方配套按人均增幅控制8.30一般预算平均增幅、人均可用财力平均增幅两次控制、社会治安系数调整、案件数调整xl" xfId="1362"/>
    <cellStyle name="60% - 强调文字颜色 1 2 3" xfId="1363"/>
    <cellStyle name="60% - 强调文字颜色 4 9 2" xfId="1364"/>
    <cellStyle name="差_Book1_1 3" xfId="1365"/>
    <cellStyle name="60% - 强调文字颜色 1 2 4" xfId="1366"/>
    <cellStyle name="差_Book1_1 4" xfId="1367"/>
    <cellStyle name="ColLevel_0" xfId="1368"/>
    <cellStyle name="60% - 强调文字颜色 1 2 5" xfId="1369"/>
    <cellStyle name="差_Book1_1 5" xfId="1370"/>
    <cellStyle name="60% - 强调文字颜色 1 2 6" xfId="1371"/>
    <cellStyle name="60% - 强调文字颜色 1 3" xfId="1372"/>
    <cellStyle name="常规 2 18" xfId="1373"/>
    <cellStyle name="60% - 强调文字颜色 1 3 2" xfId="1374"/>
    <cellStyle name="千位分隔 2 4" xfId="1375"/>
    <cellStyle name="好_2009年一般性转移支付标准工资_不用软件计算9.1不考虑经费管理评价xl 2" xfId="1376"/>
    <cellStyle name="Input [yellow]" xfId="1377"/>
    <cellStyle name="常规 2 19" xfId="1378"/>
    <cellStyle name="60% - 强调文字颜色 1 3 3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千位分隔 3 3" xfId="1384"/>
    <cellStyle name="标题 4 2 3" xfId="1385"/>
    <cellStyle name="60% - 强调文字颜色 1 4 2" xfId="1386"/>
    <cellStyle name="千位分隔 3 4" xfId="1387"/>
    <cellStyle name="标题 4 2 4" xfId="1388"/>
    <cellStyle name="60% - 强调文字颜色 1 4 3" xfId="1389"/>
    <cellStyle name="千位分隔 3 5" xfId="1390"/>
    <cellStyle name="标题 4 2 5" xfId="1391"/>
    <cellStyle name="60% - 强调文字颜色 1 4 4" xfId="1392"/>
    <cellStyle name="60% - 强调文字颜色 1 5" xfId="1393"/>
    <cellStyle name="千位分隔 4 3" xfId="1394"/>
    <cellStyle name="Accent3_公安安全支出补充表5.14" xfId="1395"/>
    <cellStyle name="标题 4 3 3" xfId="1396"/>
    <cellStyle name="60% - 强调文字颜色 1 5 2" xfId="1397"/>
    <cellStyle name="60% - 强调文字颜色 1 6" xfId="1398"/>
    <cellStyle name="Accent3 - 40% 7" xfId="1399"/>
    <cellStyle name="标题 4 4 3" xfId="1400"/>
    <cellStyle name="60% - 强调文字颜色 1 6 2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输出 4 4" xfId="1409"/>
    <cellStyle name="常规 5" xfId="1410"/>
    <cellStyle name="Heading 4 9" xfId="1411"/>
    <cellStyle name="Accent6 - 40% 7" xfId="1412"/>
    <cellStyle name="60% - 强调文字颜色 2 2" xfId="1413"/>
    <cellStyle name="60% - 强调文字颜色 6 8" xfId="1414"/>
    <cellStyle name="差_1110洱源县 3" xfId="1415"/>
    <cellStyle name="60% - 强调文字颜色 2 2 2" xfId="1416"/>
    <cellStyle name="60% - 强调文字颜色 6 9" xfId="1417"/>
    <cellStyle name="差_1110洱源县 4" xfId="1418"/>
    <cellStyle name="输入 6 2" xfId="1419"/>
    <cellStyle name="60% - 强调文字颜色 2 2 3" xfId="1420"/>
    <cellStyle name="60% - 强调文字颜色 5 9 2" xfId="1421"/>
    <cellStyle name="差_1110洱源县 5" xfId="1422"/>
    <cellStyle name="60% - 强调文字颜色 2 2 4" xfId="1423"/>
    <cellStyle name="差_1110洱源县 6" xfId="1424"/>
    <cellStyle name="60% - 强调文字颜色 2 2 5" xfId="1425"/>
    <cellStyle name="差_1110洱源县 7" xfId="1426"/>
    <cellStyle name="60% - 强调文字颜色 2 2 6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标题 5 2 3" xfId="1440"/>
    <cellStyle name="60% - 强调文字颜色 2 4 2" xfId="1441"/>
    <cellStyle name="60% - 强调文字颜色 2 4 4" xfId="1442"/>
    <cellStyle name="差_2006年水利统计指标统计表 3" xfId="1443"/>
    <cellStyle name="标题 5 2 5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好_地方配套按人均增幅控制8.31（调整结案率后）xl 7" xfId="1453"/>
    <cellStyle name="差_Book1 7" xfId="1454"/>
    <cellStyle name="常规 3 2 12" xfId="1455"/>
    <cellStyle name="60% - 强调文字颜色 3 2 2" xfId="1456"/>
    <cellStyle name="好_地方配套按人均增幅控制8.31（调整结案率后）xl 8" xfId="1457"/>
    <cellStyle name="差_Book1 8" xfId="1458"/>
    <cellStyle name="60% - 强调文字颜色 3 2 3" xfId="1459"/>
    <cellStyle name="好_地方配套按人均增幅控制8.31（调整结案率后）xl 9" xfId="1460"/>
    <cellStyle name="60% - 强调文字颜色 6 9 2" xfId="1461"/>
    <cellStyle name="差_Book1 9" xfId="1462"/>
    <cellStyle name="60% - 强调文字颜色 3 2 4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汇总 7" xfId="1468"/>
    <cellStyle name="差_Book2 7" xfId="1469"/>
    <cellStyle name="60% - 强调文字颜色 3 3 2" xfId="1470"/>
    <cellStyle name="汇总 8" xfId="1471"/>
    <cellStyle name="差_Book2 8" xfId="1472"/>
    <cellStyle name="60% - 强调文字颜色 3 3 3" xfId="1473"/>
    <cellStyle name="汇总 9" xfId="1474"/>
    <cellStyle name="差_Book2 9" xfId="1475"/>
    <cellStyle name="60% - 强调文字颜色 3 3 4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Moneda [0]_96 Risk" xfId="1483"/>
    <cellStyle name="60% - 强调文字颜色 3 4 3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部门" xfId="1499"/>
    <cellStyle name="60% - 强调文字颜色 3 8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差_奖励补助测算7.25 (version 1) (version 1)" xfId="1509"/>
    <cellStyle name="好_2009年一般性转移支付标准工资_地方配套按人均增幅控制8.30一般预算平均增幅、人均可用财力平均增幅两次控制、社会治安系数调整、案件数调整xl 5" xfId="1510"/>
    <cellStyle name="60% - 强调文字颜色 4 3" xfId="1511"/>
    <cellStyle name="Check Cell" xfId="1512"/>
    <cellStyle name="差_奖励补助测算7.25 (version 1) (version 1) 2" xfId="1513"/>
    <cellStyle name="常规 20" xfId="1514"/>
    <cellStyle name="常规 15" xfId="1515"/>
    <cellStyle name="60% - 强调文字颜色 4 3 2" xfId="1516"/>
    <cellStyle name="差_奖励补助测算7.25 (version 1) (version 1) 3" xfId="1517"/>
    <cellStyle name="常规 21" xfId="1518"/>
    <cellStyle name="常规 16" xfId="1519"/>
    <cellStyle name="60% - 强调文字颜色 4 3 3" xfId="1520"/>
    <cellStyle name="差_奖励补助测算7.25 (version 1) (version 1) 4" xfId="1521"/>
    <cellStyle name="注释 4 2" xfId="1522"/>
    <cellStyle name="常规 22" xfId="1523"/>
    <cellStyle name="常规 17" xfId="1524"/>
    <cellStyle name="60% - 强调文字颜色 4 3 4" xfId="1525"/>
    <cellStyle name="差_奖励补助测算7.25 (version 1) (version 1) 5" xfId="1526"/>
    <cellStyle name="注释 4 3" xfId="1527"/>
    <cellStyle name="常规 23" xfId="1528"/>
    <cellStyle name="常规 18" xfId="1529"/>
    <cellStyle name="60% - 强调文字颜色 4 3 5" xfId="1530"/>
    <cellStyle name="差_奖励补助测算7.25 (version 1) (version 1) 6" xfId="1531"/>
    <cellStyle name="注释 4 4" xfId="1532"/>
    <cellStyle name="常规 24" xfId="1533"/>
    <cellStyle name="常规 19" xfId="1534"/>
    <cellStyle name="60% - 强调文字颜色 4 3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常规 2 5 6" xfId="1557"/>
    <cellStyle name="百分比 7 2" xfId="1558"/>
    <cellStyle name="60% - 强调文字颜色 5 2 5" xfId="1559"/>
    <cellStyle name="60% - 强调文字颜色 5 2 6" xfId="1560"/>
    <cellStyle name="差_5334_2006年迪庆县级财政报表附表 2" xfId="1561"/>
    <cellStyle name="60% - 强调文字颜色 5 3" xfId="1562"/>
    <cellStyle name="60% - 强调文字颜色 5 3 2" xfId="1563"/>
    <cellStyle name="60% - 强调文字颜色 5 3 3" xfId="1564"/>
    <cellStyle name="60% - 强调文字颜色 5 3 4" xfId="1565"/>
    <cellStyle name="常规 2 6 6" xfId="1566"/>
    <cellStyle name="百分比 8 2" xfId="1567"/>
    <cellStyle name="60% - 强调文字颜色 5 3 5" xfId="1568"/>
    <cellStyle name="60% - 强调文字颜色 5 3 6" xfId="1569"/>
    <cellStyle name="差_5334_2006年迪庆县级财政报表附表 3" xfId="1570"/>
    <cellStyle name="60% - 强调文字颜色 5 4" xfId="1571"/>
    <cellStyle name="60% - 强调文字颜色 5 4 2" xfId="1572"/>
    <cellStyle name="60% - 强调文字颜色 5 4 3" xfId="1573"/>
    <cellStyle name="60% - 强调文字颜色 5 4 4" xfId="1574"/>
    <cellStyle name="差_5334_2006年迪庆县级财政报表附表 4" xfId="1575"/>
    <cellStyle name="60% - 强调文字颜色 5 5" xfId="1576"/>
    <cellStyle name="60% - 强调文字颜色 5 5 2" xfId="1577"/>
    <cellStyle name="差_5334_2006年迪庆县级财政报表附表 5" xfId="1578"/>
    <cellStyle name="60% - 强调文字颜色 5 6" xfId="1579"/>
    <cellStyle name="60% - 强调文字颜色 5 6 2" xfId="1580"/>
    <cellStyle name="差_5334_2006年迪庆县级财政报表附表 6" xfId="1581"/>
    <cellStyle name="60% - 强调文字颜色 5 7" xfId="1582"/>
    <cellStyle name="Accent4 - 40% 3" xfId="1583"/>
    <cellStyle name="60% - 强调文字颜色 5 7 2" xfId="1584"/>
    <cellStyle name="差_5334_2006年迪庆县级财政报表附表 7" xfId="1585"/>
    <cellStyle name="60% - 强调文字颜色 5 8" xfId="1586"/>
    <cellStyle name="差_5334_2006年迪庆县级财政报表附表 9" xfId="1587"/>
    <cellStyle name="60% - 强调文字颜色 5 8 2" xfId="1588"/>
    <cellStyle name="输入 5 2" xfId="1589"/>
    <cellStyle name="差_5334_2006年迪庆县级财政报表附表 8" xfId="1590"/>
    <cellStyle name="60% - 强调文字颜色 5 9" xfId="1591"/>
    <cellStyle name="计算 6 2" xfId="1592"/>
    <cellStyle name="Currency1" xfId="1593"/>
    <cellStyle name="60% - 强调文字颜色 6 10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日期" xfId="1599"/>
    <cellStyle name="60% - 强调文字颜色 6 3 2" xfId="1600"/>
    <cellStyle name="差_奖励补助测算5.23新" xfId="1601"/>
    <cellStyle name="Accent2 - 60%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60% - 强调文字颜色 6 7 2" xfId="1619"/>
    <cellStyle name="差_03昭通 9" xfId="1620"/>
    <cellStyle name="Standard_AREAS" xfId="1621"/>
    <cellStyle name="60% - 强调文字颜色 6 8 2" xfId="1622"/>
    <cellStyle name="差_2009年一般性转移支付标准工资_奖励补助测算5.22测试 5" xfId="1623"/>
    <cellStyle name="差 7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注释 2 10" xfId="1648"/>
    <cellStyle name="标题 1 5" xfId="1649"/>
    <cellStyle name="Accent1 - 60% 2" xfId="1650"/>
    <cellStyle name="注释 2 11" xfId="1651"/>
    <cellStyle name="标题 1 6" xfId="1652"/>
    <cellStyle name="Accent1 - 60% 3" xfId="1653"/>
    <cellStyle name="注释 2 12" xfId="1654"/>
    <cellStyle name="标题 1 7" xfId="1655"/>
    <cellStyle name="Accent1 - 60% 4" xfId="1656"/>
    <cellStyle name="注释 2 14" xfId="1657"/>
    <cellStyle name="好_2008云南省分县市中小学教职工统计表（教育厅提供） 3" xfId="1658"/>
    <cellStyle name="标题 1 9" xfId="1659"/>
    <cellStyle name="计算 7 2" xfId="1660"/>
    <cellStyle name="Accent1 - 60% 6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差_~4190974 6" xfId="1670"/>
    <cellStyle name="Accent1_公安安全支出补充表5.14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好_2009年一般性转移支付标准工资_奖励补助测算7.23 3" xfId="1701"/>
    <cellStyle name="差_奖励补助测算5.23新 9" xfId="1702"/>
    <cellStyle name="Accent2 - 60% 9" xfId="1703"/>
    <cellStyle name="Accent2 2" xfId="1704"/>
    <cellStyle name="Accent2 3" xfId="1705"/>
    <cellStyle name="Accent2 4" xfId="1706"/>
    <cellStyle name="差_M01-2(州市补助收入)" xfId="1707"/>
    <cellStyle name="Accent2 5" xfId="1708"/>
    <cellStyle name="差_03昭通 2" xfId="1709"/>
    <cellStyle name="差_~4190974" xfId="1710"/>
    <cellStyle name="Accent2 6" xfId="1711"/>
    <cellStyle name="差_03昭通 3" xfId="1712"/>
    <cellStyle name="Date" xfId="1713"/>
    <cellStyle name="Accent2 7" xfId="1714"/>
    <cellStyle name="差_03昭通 4" xfId="1715"/>
    <cellStyle name="Accent2 8" xfId="1716"/>
    <cellStyle name="差_03昭通 5" xfId="1717"/>
    <cellStyle name="差_地方配套按人均增幅控制8.31（调整结案率后）xl 6" xfId="1718"/>
    <cellStyle name="Accent2_公安安全支出补充表5.14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差_2007年人员分部门统计表 2" xfId="1742"/>
    <cellStyle name="Accent3 - 40% 9" xfId="1743"/>
    <cellStyle name="好_2009年一般性转移支付标准工资_~4190974" xfId="1744"/>
    <cellStyle name="Accent3 - 60%" xfId="1745"/>
    <cellStyle name="好_11大理 5" xfId="1746"/>
    <cellStyle name="标题 1 6 2" xfId="1747"/>
    <cellStyle name="差_530623_2006年县级财政报表附表 9" xfId="1748"/>
    <cellStyle name="好_地方配套按人均增幅控制8.30xl 8" xfId="1749"/>
    <cellStyle name="好_2009年一般性转移支付标准工资_~4190974 3" xfId="1750"/>
    <cellStyle name="Accent3 - 60% 3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Accent3 2" xfId="1765"/>
    <cellStyle name="差_2007年检察院案件数 2" xfId="1766"/>
    <cellStyle name="Warning Text 4" xfId="1767"/>
    <cellStyle name="Warning Text 5" xfId="1768"/>
    <cellStyle name="差_下半年禁吸戒毒经费1000万元 2" xfId="1769"/>
    <cellStyle name="Accent3 3" xfId="1770"/>
    <cellStyle name="差_2007年检察院案件数 3" xfId="1771"/>
    <cellStyle name="解释性文本 2" xfId="1772"/>
    <cellStyle name="Warning Text 6" xfId="1773"/>
    <cellStyle name="差_下半年禁吸戒毒经费1000万元 3" xfId="1774"/>
    <cellStyle name="Accent3 4" xfId="1775"/>
    <cellStyle name="差_2007年检察院案件数 4" xfId="1776"/>
    <cellStyle name="解释性文本 3" xfId="1777"/>
    <cellStyle name="Warning Text 7" xfId="1778"/>
    <cellStyle name="差_下半年禁吸戒毒经费1000万元 4" xfId="1779"/>
    <cellStyle name="Accent3 5" xfId="1780"/>
    <cellStyle name="差_2007年检察院案件数 5" xfId="1781"/>
    <cellStyle name="解释性文本 4" xfId="1782"/>
    <cellStyle name="Warning Text 8" xfId="1783"/>
    <cellStyle name="差_下半年禁吸戒毒经费1000万元 5" xfId="1784"/>
    <cellStyle name="Accent3 6" xfId="1785"/>
    <cellStyle name="差_2007年检察院案件数 6" xfId="1786"/>
    <cellStyle name="解释性文本 5" xfId="1787"/>
    <cellStyle name="Warning Text 9" xfId="1788"/>
    <cellStyle name="差 2" xfId="1789"/>
    <cellStyle name="差_下半年禁吸戒毒经费1000万元 6" xfId="1790"/>
    <cellStyle name="Accent3 7" xfId="1791"/>
    <cellStyle name="差_2007年检察院案件数 7" xfId="1792"/>
    <cellStyle name="解释性文本 6" xfId="1793"/>
    <cellStyle name="差 3" xfId="1794"/>
    <cellStyle name="差_下半年禁吸戒毒经费1000万元 7" xfId="1795"/>
    <cellStyle name="Accent3 8" xfId="1796"/>
    <cellStyle name="差_2007年检察院案件数 8" xfId="1797"/>
    <cellStyle name="解释性文本 7" xfId="1798"/>
    <cellStyle name="差 4" xfId="1799"/>
    <cellStyle name="差_下半年禁吸戒毒经费1000万元 8" xfId="1800"/>
    <cellStyle name="Accent3 9" xfId="1801"/>
    <cellStyle name="差_2007年检察院案件数 9" xfId="1802"/>
    <cellStyle name="差_2009年一般性转移支付标准工资_奖励补助测算5.22测试 2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New Times Roman" xfId="1833"/>
    <cellStyle name="Accent4 3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标题 2 3 3" xfId="1860"/>
    <cellStyle name="好_2009年一般性转移支付标准工资_奖励补助测算7.23 5" xfId="1861"/>
    <cellStyle name="Accent5 - 60%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好 10" xfId="1883"/>
    <cellStyle name="常规 2" xfId="1884"/>
    <cellStyle name="Heading 4 6" xfId="1885"/>
    <cellStyle name="Accent6 - 40% 4" xfId="1886"/>
    <cellStyle name="注释 10" xfId="1887"/>
    <cellStyle name="输出 4 2" xfId="1888"/>
    <cellStyle name="常规 3" xfId="1889"/>
    <cellStyle name="Heading 4 7" xfId="1890"/>
    <cellStyle name="Accent6 - 40% 5" xfId="1891"/>
    <cellStyle name="输出 4 3" xfId="1892"/>
    <cellStyle name="常规 4" xfId="1893"/>
    <cellStyle name="Accent6_公安安全支出补充表5.14" xfId="1894"/>
    <cellStyle name="Heading 4 8" xfId="1895"/>
    <cellStyle name="Accent6 - 40% 6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Bad 8" xfId="1907"/>
    <cellStyle name="差_奖励补助测算5.24冯铸 7" xfId="1908"/>
    <cellStyle name="差_财政供养人员 9" xfId="1909"/>
    <cellStyle name="差_检验表（调整后）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Check Cell 2" xfId="1917"/>
    <cellStyle name="差_第五部分(才淼、饶永宏） 9" xfId="1918"/>
    <cellStyle name="常规 20 2" xfId="1919"/>
    <cellStyle name="常规 15 2" xfId="1920"/>
    <cellStyle name="百分比 2 6" xfId="1921"/>
    <cellStyle name="常规 15 3" xfId="1922"/>
    <cellStyle name="百分比 2 7" xfId="1923"/>
    <cellStyle name="Check Cell 3" xfId="1924"/>
    <cellStyle name="适中 2 2" xfId="1925"/>
    <cellStyle name="常规 15 5" xfId="1926"/>
    <cellStyle name="百分比 2 9" xfId="1927"/>
    <cellStyle name="Check Cell 5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分级显示列_1_Book1" xfId="1937"/>
    <cellStyle name="标题 3 3 2" xfId="1938"/>
    <cellStyle name="Currency_!!!GO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常规 5 2 8" xfId="1955"/>
    <cellStyle name="Note 5" xfId="1956"/>
    <cellStyle name="好_M01-2(州市补助收入)" xfId="1957"/>
    <cellStyle name="常规 10 2" xfId="1958"/>
    <cellStyle name="Good 2" xfId="1959"/>
    <cellStyle name="常规 5 2 9" xfId="1960"/>
    <cellStyle name="Note 6" xfId="1961"/>
    <cellStyle name="常规 10 3" xfId="1962"/>
    <cellStyle name="Good 3" xfId="1963"/>
    <cellStyle name="Note 7" xfId="1964"/>
    <cellStyle name="常规 10 4" xfId="1965"/>
    <cellStyle name="Good 4" xfId="1966"/>
    <cellStyle name="Note 8" xfId="1967"/>
    <cellStyle name="常规 10 5" xfId="1968"/>
    <cellStyle name="Good 5" xfId="1969"/>
    <cellStyle name="好_奖励补助测算5.22测试 9" xfId="1970"/>
    <cellStyle name="Grey" xfId="1971"/>
    <cellStyle name="差_2009年一般性转移支付标准工资 8" xfId="1972"/>
    <cellStyle name="差 7 2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好_奖励补助测算5.24冯铸 8" xfId="1981"/>
    <cellStyle name="标题 3 9" xfId="1982"/>
    <cellStyle name="计算 9 2" xfId="1983"/>
    <cellStyle name="Heading 1 2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Heading 2 2" xfId="1994"/>
    <cellStyle name="差_2007年政法部门业务指标 9" xfId="1995"/>
    <cellStyle name="标题 4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Input 8" xfId="2008"/>
    <cellStyle name="Heading 3 5" xfId="2009"/>
    <cellStyle name="Input 9" xfId="2010"/>
    <cellStyle name="Heading 3 6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标题 6 9" xfId="2018"/>
    <cellStyle name="Heading 4 2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差_~4190974 7" xfId="2046"/>
    <cellStyle name="常规 2 2 2 2" xfId="2047"/>
    <cellStyle name="Millares_96 Risk" xfId="2048"/>
    <cellStyle name="Milliers [0]_!!!GO" xfId="2049"/>
    <cellStyle name="强调文字颜色 6 3 9" xfId="2050"/>
    <cellStyle name="差_2009年一般性转移支付标准工资_地方配套按人均增幅控制8.30一般预算平均增幅、人均可用财力平均增幅两次控制、社会治安系数调整、案件数调整xl 3" xfId="2051"/>
    <cellStyle name="Moneda_96 Risk" xfId="2052"/>
    <cellStyle name="Mon閠aire_!!!GO" xfId="2053"/>
    <cellStyle name="差_Book1_1 6" xfId="2054"/>
    <cellStyle name="Neutral" xfId="2055"/>
    <cellStyle name="Neutral 2" xfId="2056"/>
    <cellStyle name="标题 2 2 6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好_历年教师人数" xfId="2066"/>
    <cellStyle name="Normal_!!!GO" xfId="2067"/>
    <cellStyle name="Note" xfId="2068"/>
    <cellStyle name="差_2009年一般性转移支付标准工资_奖励补助测算5.24冯铸 5" xfId="2069"/>
    <cellStyle name="常规 5 2 5" xfId="2070"/>
    <cellStyle name="Note 2" xfId="2071"/>
    <cellStyle name="Pourcentage_pldt" xfId="2072"/>
    <cellStyle name="常规 5 2 6" xfId="2073"/>
    <cellStyle name="Note 3" xfId="2074"/>
    <cellStyle name="常规 5 2 7" xfId="2075"/>
    <cellStyle name="Note 4" xfId="2076"/>
    <cellStyle name="常规 7 6" xfId="2077"/>
    <cellStyle name="Output" xfId="2078"/>
    <cellStyle name="好_第五部分(才淼、饶永宏） 9" xfId="2079"/>
    <cellStyle name="Output 2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好_县级公安机关公用经费标准奖励测算方案（定稿） 2" xfId="2087"/>
    <cellStyle name="Output 6" xfId="2088"/>
    <cellStyle name="标题 11 2" xfId="2089"/>
    <cellStyle name="好_县级公安机关公用经费标准奖励测算方案（定稿） 3" xfId="2090"/>
    <cellStyle name="Output 7" xfId="2091"/>
    <cellStyle name="好_县级公安机关公用经费标准奖励测算方案（定稿） 4" xfId="2092"/>
    <cellStyle name="Output 8" xfId="2093"/>
    <cellStyle name="差_Book1_1" xfId="2094"/>
    <cellStyle name="好_县级公安机关公用经费标准奖励测算方案（定稿） 5" xfId="2095"/>
    <cellStyle name="好_2009年一般性转移支付标准工资_不用软件计算9.1不考虑经费管理评价xl" xfId="2096"/>
    <cellStyle name="Output 9" xfId="2097"/>
    <cellStyle name="好_云南省2008年转移支付测算——州市本级考核部分及政策性测算 8" xfId="2098"/>
    <cellStyle name="Percent [2]" xfId="2099"/>
    <cellStyle name="常规 42 3" xfId="2100"/>
    <cellStyle name="常规 37 3" xfId="2101"/>
    <cellStyle name="Percent_!!!GO" xfId="2102"/>
    <cellStyle name="好_高中教师人数（教育厅1.6日提供） 7" xfId="2103"/>
    <cellStyle name="好_~5676413 7" xfId="2104"/>
    <cellStyle name="PSDate" xfId="2105"/>
    <cellStyle name="强调文字颜色 6 8" xfId="2106"/>
    <cellStyle name="差_530623_2006年县级财政报表附表" xfId="2107"/>
    <cellStyle name="常规 15 2 3" xfId="2108"/>
    <cellStyle name="PSHeading" xfId="2109"/>
    <cellStyle name="好_530629_2006年县级财政报表附表 6" xfId="2110"/>
    <cellStyle name="PSInt" xfId="2111"/>
    <cellStyle name="RowLevel_0" xfId="2112"/>
    <cellStyle name="标题 3 3 6" xfId="2113"/>
    <cellStyle name="差_2008年县级公安保障标准落实奖励经费分配测算" xfId="2114"/>
    <cellStyle name="sstot" xfId="2115"/>
    <cellStyle name="常规 2 3 4" xfId="2116"/>
    <cellStyle name="t_HVAC Equipment (3)" xfId="2117"/>
    <cellStyle name="常规 3 3 4" xfId="2118"/>
    <cellStyle name="Title" xfId="2119"/>
    <cellStyle name="强调文字颜色 4 6 2" xfId="2120"/>
    <cellStyle name="Title 3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好_M01-2(州市补助收入) 2" xfId="2129"/>
    <cellStyle name="常规 10 2 2" xfId="2130"/>
    <cellStyle name="Title 7" xfId="2131"/>
    <cellStyle name="差_云南省2008年转移支付测算——州市本级考核部分及政策性测算 6" xfId="2132"/>
    <cellStyle name="汇总 6 2" xfId="2133"/>
    <cellStyle name="好_M01-2(州市补助收入) 3" xfId="2134"/>
    <cellStyle name="常规 10 2 3" xfId="2135"/>
    <cellStyle name="Title 8" xfId="2136"/>
    <cellStyle name="好_M01-2(州市补助收入) 4" xfId="2137"/>
    <cellStyle name="常规 10 2 4" xfId="2138"/>
    <cellStyle name="Title 9" xfId="2139"/>
    <cellStyle name="差_~5676413" xfId="2140"/>
    <cellStyle name="差_00省级(打印) 2" xfId="2141"/>
    <cellStyle name="常规 8 8" xfId="2142"/>
    <cellStyle name="Total" xfId="2143"/>
    <cellStyle name="百分比 10 2" xfId="2144"/>
    <cellStyle name="Warning Text" xfId="2145"/>
    <cellStyle name="标题 1 10" xfId="2146"/>
    <cellStyle name="输出 8" xfId="2147"/>
    <cellStyle name="Warning Text 2" xfId="2148"/>
    <cellStyle name="输出 9" xfId="2149"/>
    <cellStyle name="Warning Text 3" xfId="2150"/>
    <cellStyle name="百分比 10" xfId="2151"/>
    <cellStyle name="百分比 11" xfId="2152"/>
    <cellStyle name="百分比 12" xfId="2153"/>
    <cellStyle name="百分比 13" xfId="2154"/>
    <cellStyle name="差 9 2" xfId="2155"/>
    <cellStyle name="差_530629_2006年县级财政报表附表 8" xfId="2156"/>
    <cellStyle name="好_汇总 3" xfId="2157"/>
    <cellStyle name="百分比 2 12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常规 21 2" xfId="2171"/>
    <cellStyle name="常规 16 2" xfId="2172"/>
    <cellStyle name="百分比 3 6" xfId="2173"/>
    <cellStyle name="常规 16 3" xfId="2174"/>
    <cellStyle name="百分比 3 7" xfId="2175"/>
    <cellStyle name="常规 16 4" xfId="2176"/>
    <cellStyle name="百分比 3 8" xfId="2177"/>
    <cellStyle name="适中 3 2" xfId="2178"/>
    <cellStyle name="常规 16 5" xfId="2179"/>
    <cellStyle name="百分比 3 9" xfId="2180"/>
    <cellStyle name="常规 2 2 6" xfId="2181"/>
    <cellStyle name="百分比 4 2" xfId="2182"/>
    <cellStyle name="常规 2 2 7" xfId="2183"/>
    <cellStyle name="百分比 4 3" xfId="2184"/>
    <cellStyle name="好_指标四 3" xfId="2185"/>
    <cellStyle name="差_2、土地面积、人口、粮食产量基本情况 2" xfId="2186"/>
    <cellStyle name="常规 2 2 8" xfId="2187"/>
    <cellStyle name="百分比 4 4" xfId="2188"/>
    <cellStyle name="钎霖_4岿角利" xfId="2189"/>
    <cellStyle name="好_指标四 4" xfId="2190"/>
    <cellStyle name="差_2、土地面积、人口、粮食产量基本情况 3" xfId="2191"/>
    <cellStyle name="常规 2 2 9" xfId="2192"/>
    <cellStyle name="百分比 4 5" xfId="2193"/>
    <cellStyle name="好_指标四 5" xfId="2194"/>
    <cellStyle name="差_2、土地面积、人口、粮食产量基本情况 4" xfId="2195"/>
    <cellStyle name="常规 22 2" xfId="2196"/>
    <cellStyle name="常规 17 2" xfId="2197"/>
    <cellStyle name="百分比 4 6" xfId="2198"/>
    <cellStyle name="好_指标四 6" xfId="2199"/>
    <cellStyle name="差_2、土地面积、人口、粮食产量基本情况 5" xfId="2200"/>
    <cellStyle name="常规 17 3" xfId="2201"/>
    <cellStyle name="百分比 4 7" xfId="2202"/>
    <cellStyle name="好_指标四 7" xfId="2203"/>
    <cellStyle name="差_2、土地面积、人口、粮食产量基本情况 6" xfId="2204"/>
    <cellStyle name="常规 17 4" xfId="2205"/>
    <cellStyle name="百分比 4 8" xfId="2206"/>
    <cellStyle name="好_指标四 8" xfId="2207"/>
    <cellStyle name="差_2、土地面积、人口、粮食产量基本情况 7" xfId="2208"/>
    <cellStyle name="适中 4 2" xfId="2209"/>
    <cellStyle name="百分比 4 9" xfId="2210"/>
    <cellStyle name="常规 2 3 6" xfId="2211"/>
    <cellStyle name="百分比 5 2" xfId="2212"/>
    <cellStyle name="常规 2 4 6" xfId="2213"/>
    <cellStyle name="百分比 6 2" xfId="2214"/>
    <cellStyle name="好_三季度－表二 4" xfId="2215"/>
    <cellStyle name="常规 2 7 6" xfId="2216"/>
    <cellStyle name="百分比 9 2" xfId="2217"/>
    <cellStyle name="注释 2 2 6" xfId="2218"/>
    <cellStyle name="捠壿_Region Orders (2)" xfId="2219"/>
    <cellStyle name="差 2 5" xfId="2220"/>
    <cellStyle name="编号" xfId="2221"/>
    <cellStyle name="标题 1 2" xfId="2222"/>
    <cellStyle name="好_2009年一般性转移支付标准工资_奖励补助测算5.22测试 9" xfId="2223"/>
    <cellStyle name="标题 1 2 2" xfId="2224"/>
    <cellStyle name="差_基础数据分析 5" xfId="2225"/>
    <cellStyle name="差_地方配套按人均增幅控制8.30xl 3" xfId="2226"/>
    <cellStyle name="标题 1 2 3" xfId="2227"/>
    <cellStyle name="差_基础数据分析 6" xfId="2228"/>
    <cellStyle name="差_地方配套按人均增幅控制8.30xl 4" xfId="2229"/>
    <cellStyle name="标题 1 2 4" xfId="2230"/>
    <cellStyle name="差_基础数据分析 7" xfId="2231"/>
    <cellStyle name="标题 4 9 2" xfId="2232"/>
    <cellStyle name="差_地方配套按人均增幅控制8.30xl 5" xfId="2233"/>
    <cellStyle name="标题 1 2 5" xfId="2234"/>
    <cellStyle name="差_基础数据分析 8" xfId="2235"/>
    <cellStyle name="差_地方配套按人均增幅控制8.30xl 6" xfId="2236"/>
    <cellStyle name="标题 1 2 6" xfId="2237"/>
    <cellStyle name="差_基础数据分析 9" xfId="2238"/>
    <cellStyle name="常规_202012510127109" xfId="2239"/>
    <cellStyle name="差_地方配套按人均增幅控制8.30xl 7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好_2009年一般性转移支付标准工资_地方配套按人均增幅控制8.30xl 4" xfId="2252"/>
    <cellStyle name="标题 1 7 2" xfId="2253"/>
    <cellStyle name="标题 1 8 2" xfId="2254"/>
    <cellStyle name="常规 5 15" xfId="2255"/>
    <cellStyle name="标题 1 9 2" xfId="2256"/>
    <cellStyle name="解释性文本 7 2" xfId="2257"/>
    <cellStyle name="差 4 2" xfId="2258"/>
    <cellStyle name="标题 10" xfId="2259"/>
    <cellStyle name="差 4 3" xfId="2260"/>
    <cellStyle name="好_县级公安机关公用经费标准奖励测算方案（定稿）" xfId="2261"/>
    <cellStyle name="标题 11" xfId="2262"/>
    <cellStyle name="好_义务教育阶段教职工人数（教育厅提供最终） 2" xfId="2263"/>
    <cellStyle name="差 4 4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好_2007年政法部门业务指标 3" xfId="2280"/>
    <cellStyle name="标题 2 4" xfId="2281"/>
    <cellStyle name="差_00省级(定稿) 2" xfId="2282"/>
    <cellStyle name="差_奖励补助测算7.23 9" xfId="2283"/>
    <cellStyle name="常规 13 2 5" xfId="2284"/>
    <cellStyle name="标题 2 4 2" xfId="2285"/>
    <cellStyle name="标题 2 4 3" xfId="2286"/>
    <cellStyle name="好_2007年政法部门业务指标 4" xfId="2287"/>
    <cellStyle name="标题 2 5" xfId="2288"/>
    <cellStyle name="差_00省级(定稿) 3" xfId="2289"/>
    <cellStyle name="标题 2 5 2" xfId="2290"/>
    <cellStyle name="好_2007年政法部门业务指标 5" xfId="2291"/>
    <cellStyle name="标题 2 6" xfId="2292"/>
    <cellStyle name="差_00省级(定稿) 4" xfId="2293"/>
    <cellStyle name="差_奖励补助测算7.25 9" xfId="2294"/>
    <cellStyle name="标题 2 6 2" xfId="2295"/>
    <cellStyle name="好_2007年政法部门业务指标 6" xfId="2296"/>
    <cellStyle name="标题 2 7" xfId="2297"/>
    <cellStyle name="差_00省级(定稿) 5" xfId="2298"/>
    <cellStyle name="小数 3" xfId="2299"/>
    <cellStyle name="检查单元格 5" xfId="2300"/>
    <cellStyle name="标题 2 7 2" xfId="2301"/>
    <cellStyle name="常规 2 2_Book1" xfId="2302"/>
    <cellStyle name="标题 2 8 2" xfId="2303"/>
    <cellStyle name="好_2007年政法部门业务指标 8" xfId="2304"/>
    <cellStyle name="标题 2 9" xfId="2305"/>
    <cellStyle name="差_00省级(定稿) 7" xfId="2306"/>
    <cellStyle name="标题 2 9 2" xfId="2307"/>
    <cellStyle name="标题 3 2" xfId="2308"/>
    <cellStyle name="好 5" xfId="2309"/>
    <cellStyle name="标题 3 2 2" xfId="2310"/>
    <cellStyle name="好 6" xfId="2311"/>
    <cellStyle name="标题 3 2 3" xfId="2312"/>
    <cellStyle name="好 7" xfId="2313"/>
    <cellStyle name="标题 3 2 4" xfId="2314"/>
    <cellStyle name="差_云南农村义务教育统计表 2" xfId="2315"/>
    <cellStyle name="好 8" xfId="2316"/>
    <cellStyle name="标题 3 2 5" xfId="2317"/>
    <cellStyle name="差_云南农村义务教育统计表 3" xfId="2318"/>
    <cellStyle name="好 9" xfId="2319"/>
    <cellStyle name="标题 3 2 6" xfId="2320"/>
    <cellStyle name="好_奖励补助测算5.24冯铸 2" xfId="2321"/>
    <cellStyle name="标题 3 3" xfId="2322"/>
    <cellStyle name="标题 3 3 3" xfId="2323"/>
    <cellStyle name="标题 3 3 4" xfId="2324"/>
    <cellStyle name="标题 3 3 5" xfId="2325"/>
    <cellStyle name="标题 3 3 7" xfId="2326"/>
    <cellStyle name="差_1110洱源县" xfId="2327"/>
    <cellStyle name="标题 3 3 8" xfId="2328"/>
    <cellStyle name="标题 3 3 9" xfId="2329"/>
    <cellStyle name="标题 5 2" xfId="2330"/>
    <cellStyle name="好_奖励补助测算5.24冯铸 3" xfId="2331"/>
    <cellStyle name="标题 3 4" xfId="2332"/>
    <cellStyle name="常规 14 2 5" xfId="2333"/>
    <cellStyle name="标题 3 4 2" xfId="2334"/>
    <cellStyle name="标题 3 4 3" xfId="2335"/>
    <cellStyle name="标题 3 4 4" xfId="2336"/>
    <cellStyle name="好_奖励补助测算5.24冯铸 4" xfId="2337"/>
    <cellStyle name="标题 3 5" xfId="2338"/>
    <cellStyle name="标题 3 5 2" xfId="2339"/>
    <cellStyle name="好_奖励补助测算5.24冯铸 5" xfId="2340"/>
    <cellStyle name="标题 3 6" xfId="2341"/>
    <cellStyle name="标题 3 6 2" xfId="2342"/>
    <cellStyle name="好_奖励补助测算5.24冯铸 6" xfId="2343"/>
    <cellStyle name="标题 3 7" xfId="2344"/>
    <cellStyle name="标题 3 7 2" xfId="2345"/>
    <cellStyle name="好_奖励补助测算5.24冯铸 7" xfId="2346"/>
    <cellStyle name="标题 3 8" xfId="2347"/>
    <cellStyle name="差_2006年全省财力计算表（中央、决算） 6" xfId="2348"/>
    <cellStyle name="标题 3 8 2" xfId="2349"/>
    <cellStyle name="标题 3 9 2" xfId="2350"/>
    <cellStyle name="差_县级公安机关公用经费标准奖励测算方案（定稿） 7" xfId="2351"/>
    <cellStyle name="强调文字颜色 5 2 4" xfId="2352"/>
    <cellStyle name="标题 4 10" xfId="2353"/>
    <cellStyle name="差_2007年政法部门业务指标 2" xfId="2354"/>
    <cellStyle name="差_云南农村义务教育统计表 6" xfId="2355"/>
    <cellStyle name="千位分隔 3" xfId="2356"/>
    <cellStyle name="标题 4 2" xfId="2357"/>
    <cellStyle name="千位分隔 3 2" xfId="2358"/>
    <cellStyle name="标题 4 2 2" xfId="2359"/>
    <cellStyle name="千位分隔 3 6" xfId="2360"/>
    <cellStyle name="标题 4 2 6" xfId="2361"/>
    <cellStyle name="差_2007年政法部门业务指标 3" xfId="2362"/>
    <cellStyle name="差_云南农村义务教育统计表 7" xfId="2363"/>
    <cellStyle name="千位分隔 4" xfId="2364"/>
    <cellStyle name="标题 4 3" xfId="2365"/>
    <cellStyle name="千位分隔 4 2" xfId="2366"/>
    <cellStyle name="标题 4 3 2" xfId="2367"/>
    <cellStyle name="千位分隔 4 4" xfId="2368"/>
    <cellStyle name="标题 4 3 4" xfId="2369"/>
    <cellStyle name="千位分隔 4 5" xfId="2370"/>
    <cellStyle name="标题 4 3 5" xfId="2371"/>
    <cellStyle name="千位分隔 4 6" xfId="2372"/>
    <cellStyle name="标题 4 3 6" xfId="2373"/>
    <cellStyle name="千位分隔 4 7" xfId="2374"/>
    <cellStyle name="标题 4 3 7" xfId="2375"/>
    <cellStyle name="千位分隔 4 8" xfId="2376"/>
    <cellStyle name="千位[0]_ 方正PC" xfId="2377"/>
    <cellStyle name="标题 4 3 8" xfId="2378"/>
    <cellStyle name="千位分隔 4 9" xfId="2379"/>
    <cellStyle name="标题 4 3 9" xfId="2380"/>
    <cellStyle name="差_2007年政法部门业务指标 4" xfId="2381"/>
    <cellStyle name="差_云南农村义务教育统计表 8" xfId="2382"/>
    <cellStyle name="标题 4 4" xfId="2383"/>
    <cellStyle name="常规 15 2 5" xfId="2384"/>
    <cellStyle name="标题 4 4 2" xfId="2385"/>
    <cellStyle name="差_第一部分：综合全" xfId="2386"/>
    <cellStyle name="标题 4 4 4" xfId="2387"/>
    <cellStyle name="差_2007年政法部门业务指标 5" xfId="2388"/>
    <cellStyle name="差_云南农村义务教育统计表 9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好_2008年县级公安保障标准落实奖励经费分配测算" xfId="2395"/>
    <cellStyle name="差_2007年政法部门业务指标 7" xfId="2396"/>
    <cellStyle name="标题 4 7" xfId="2397"/>
    <cellStyle name="常规 2 2 13" xfId="2398"/>
    <cellStyle name="标题 4 7 2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计算 10" xfId="2403"/>
    <cellStyle name="标题 4 8 2" xfId="2404"/>
    <cellStyle name="差_奖励补助测算5.22测试 5" xfId="2405"/>
    <cellStyle name="好_第一部分：综合全" xfId="2406"/>
    <cellStyle name="标题 5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常规 2 7" xfId="2425"/>
    <cellStyle name="标题 8 2" xfId="2426"/>
    <cellStyle name="差_奖励补助测算5.22测试 9" xfId="2427"/>
    <cellStyle name="标题 9" xfId="2428"/>
    <cellStyle name="常规 3 7" xfId="2429"/>
    <cellStyle name="标题 9 2" xfId="2430"/>
    <cellStyle name="差_2009年一般性转移支付标准工资_地方配套按人均增幅控制8.30xl 8" xfId="2431"/>
    <cellStyle name="差_2007年人员分部门统计表" xfId="2432"/>
    <cellStyle name="常规 63 3" xfId="2433"/>
    <cellStyle name="常规 58 3" xfId="2434"/>
    <cellStyle name="差_05玉溪 7" xfId="2435"/>
    <cellStyle name="差_不用软件计算9.1不考虑经费管理评价xl 2" xfId="2436"/>
    <cellStyle name="警告文本 9" xfId="2437"/>
    <cellStyle name="好_00省级(打印)" xfId="2438"/>
    <cellStyle name="标题1" xfId="2439"/>
    <cellStyle name="表标题" xfId="2440"/>
    <cellStyle name="表标题 2" xfId="2441"/>
    <cellStyle name="表标题 3" xfId="2442"/>
    <cellStyle name="表标题 4" xfId="2443"/>
    <cellStyle name="好_5334_2006年迪庆县级财政报表附表 2" xfId="2444"/>
    <cellStyle name="表标题 5" xfId="2445"/>
    <cellStyle name="好_5334_2006年迪庆县级财政报表附表 3" xfId="2446"/>
    <cellStyle name="表标题 6" xfId="2447"/>
    <cellStyle name="好_5334_2006年迪庆县级财政报表附表 4" xfId="2448"/>
    <cellStyle name="表标题 7" xfId="2449"/>
    <cellStyle name="好_5334_2006年迪庆县级财政报表附表 5" xfId="2450"/>
    <cellStyle name="表标题 8" xfId="2451"/>
    <cellStyle name="好_5334_2006年迪庆县级财政报表附表 6" xfId="2452"/>
    <cellStyle name="表标题 9" xfId="2453"/>
    <cellStyle name="差_2009年一般性转移支付标准工资_奖励补助测算7.25 2" xfId="2454"/>
    <cellStyle name="差 10" xfId="2455"/>
    <cellStyle name="解释性文本 5 2" xfId="2456"/>
    <cellStyle name="差 2 2" xfId="2457"/>
    <cellStyle name="差 2 3" xfId="2458"/>
    <cellStyle name="差 2 4" xfId="2459"/>
    <cellStyle name="差_2、土地面积、人口、粮食产量基本情况" xfId="2460"/>
    <cellStyle name="差 2 6" xfId="2461"/>
    <cellStyle name="解释性文本 6 2" xfId="2462"/>
    <cellStyle name="差 3 2" xfId="2463"/>
    <cellStyle name="差_汇总 8" xfId="2464"/>
    <cellStyle name="差 3 3" xfId="2465"/>
    <cellStyle name="差_汇总 9" xfId="2466"/>
    <cellStyle name="差 3 4" xfId="2467"/>
    <cellStyle name="差 3 5" xfId="2468"/>
    <cellStyle name="差 3 6" xfId="2469"/>
    <cellStyle name="差 3 7" xfId="2470"/>
    <cellStyle name="差 3 8" xfId="2471"/>
    <cellStyle name="解释性文本 8" xfId="2472"/>
    <cellStyle name="差 5" xfId="2473"/>
    <cellStyle name="差_下半年禁吸戒毒经费1000万元 9" xfId="2474"/>
    <cellStyle name="差_2009年一般性转移支付标准工资_奖励补助测算5.22测试 3" xfId="2475"/>
    <cellStyle name="差_汇总-县级财政报表附表 9" xfId="2476"/>
    <cellStyle name="解释性文本 8 2" xfId="2477"/>
    <cellStyle name="差 5 2" xfId="2478"/>
    <cellStyle name="差_2009年一般性转移支付标准工资_奖励补助测算5.22测试 4" xfId="2479"/>
    <cellStyle name="解释性文本 9" xfId="2480"/>
    <cellStyle name="差 6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 9" xfId="2486"/>
    <cellStyle name="差_2006年分析表" xfId="2487"/>
    <cellStyle name="差_~4190974 2" xfId="2488"/>
    <cellStyle name="差_~4190974 3" xfId="2489"/>
    <cellStyle name="汇总 9 2" xfId="2490"/>
    <cellStyle name="差_~4190974 4" xfId="2491"/>
    <cellStyle name="差_~4190974 5" xfId="2492"/>
    <cellStyle name="常规 2 2 2 3" xfId="2493"/>
    <cellStyle name="差_~4190974 8" xfId="2494"/>
    <cellStyle name="差_~5676413 6" xfId="2495"/>
    <cellStyle name="差_~5676413 7" xfId="2496"/>
    <cellStyle name="差_~5676413 8" xfId="2497"/>
    <cellStyle name="差_~5676413 9" xfId="2498"/>
    <cellStyle name="好_M01-2(州市补助收入) 5" xfId="2499"/>
    <cellStyle name="常规 10 2 5" xfId="2500"/>
    <cellStyle name="差_00省级(打印) 3" xfId="2501"/>
    <cellStyle name="好_M01-2(州市补助收入) 7" xfId="2502"/>
    <cellStyle name="差_00省级(打印) 5" xfId="2503"/>
    <cellStyle name="好_M01-2(州市补助收入) 8" xfId="2504"/>
    <cellStyle name="差_00省级(打印) 6" xfId="2505"/>
    <cellStyle name="好_M01-2(州市补助收入) 9" xfId="2506"/>
    <cellStyle name="差_00省级(打印) 7" xfId="2507"/>
    <cellStyle name="差_00省级(打印) 8" xfId="2508"/>
    <cellStyle name="差_00省级(打印) 9" xfId="2509"/>
    <cellStyle name="差_00省级(定稿)" xfId="2510"/>
    <cellStyle name="好_2007年政法部门业务指标 9" xfId="2511"/>
    <cellStyle name="差_00省级(定稿) 8" xfId="2512"/>
    <cellStyle name="好_卫生部门 2" xfId="2513"/>
    <cellStyle name="差_00省级(定稿) 9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표준_0N-HANDLING " xfId="2525"/>
    <cellStyle name="差_05玉溪 2" xfId="2526"/>
    <cellStyle name="差_05玉溪 3" xfId="2527"/>
    <cellStyle name="差_05玉溪 4" xfId="2528"/>
    <cellStyle name="差_05玉溪 5" xfId="2529"/>
    <cellStyle name="常规 63 2" xfId="2530"/>
    <cellStyle name="常规 58 2" xfId="2531"/>
    <cellStyle name="差_05玉溪 6" xfId="2532"/>
    <cellStyle name="差_05玉溪 8" xfId="2533"/>
    <cellStyle name="差_不用软件计算9.1不考虑经费管理评价xl 3" xfId="2534"/>
    <cellStyle name="差_05玉溪 9" xfId="2535"/>
    <cellStyle name="差_不用软件计算9.1不考虑经费管理评价xl 4" xfId="2536"/>
    <cellStyle name="差_1003牟定县 7" xfId="2537"/>
    <cellStyle name="差_1003牟定县 8" xfId="2538"/>
    <cellStyle name="差_1003牟定县 9" xfId="2539"/>
    <cellStyle name="差_11大理" xfId="2540"/>
    <cellStyle name="好_云南省2008年中小学教职工情况（教育厅提供20090101加工整理） 9" xfId="2541"/>
    <cellStyle name="差_11大理 2" xfId="2542"/>
    <cellStyle name="差_M03 5" xfId="2543"/>
    <cellStyle name="差_11大理 3" xfId="2544"/>
    <cellStyle name="差_M03 6" xfId="2545"/>
    <cellStyle name="差_11大理 4" xfId="2546"/>
    <cellStyle name="差_M03 7" xfId="2547"/>
    <cellStyle name="差_11大理 5" xfId="2548"/>
    <cellStyle name="差_M03 8" xfId="2549"/>
    <cellStyle name="强调文字颜色 3 4 2" xfId="2550"/>
    <cellStyle name="好_指标四 9" xfId="2551"/>
    <cellStyle name="差_2、土地面积、人口、粮食产量基本情况 8" xfId="2552"/>
    <cellStyle name="强调文字颜色 5 3 7" xfId="2553"/>
    <cellStyle name="差_2006年全省财力计算表（中央、决算） 2" xfId="2554"/>
    <cellStyle name="强调文字颜色 5 3 8" xfId="2555"/>
    <cellStyle name="差_2006年全省财力计算表（中央、决算） 3" xfId="2556"/>
    <cellStyle name="强调文字颜色 5 3 9" xfId="2557"/>
    <cellStyle name="差_2006年全省财力计算表（中央、决算） 4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输入 8" xfId="2563"/>
    <cellStyle name="差_2006年水利统计指标统计表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好_2009年一般性转移支付标准工资_奖励补助测算5.23新 6" xfId="2574"/>
    <cellStyle name="差_2009年一般性转移支付标准工资_~4190974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常规 7 10" xfId="2584"/>
    <cellStyle name="差_2009年一般性转移支付标准工资_~5676413" xfId="2585"/>
    <cellStyle name="常规 5 5" xfId="2586"/>
    <cellStyle name="差_2009年一般性转移支付标准工资_~5676413 2" xfId="2587"/>
    <cellStyle name="常规 5 6" xfId="2588"/>
    <cellStyle name="差_2009年一般性转移支付标准工资_~5676413 3" xfId="2589"/>
    <cellStyle name="常规 5 7" xfId="2590"/>
    <cellStyle name="差_2009年一般性转移支付标准工资_~5676413 4" xfId="2591"/>
    <cellStyle name="常规 5 8" xfId="2592"/>
    <cellStyle name="差_2009年一般性转移支付标准工资_~5676413 5" xfId="2593"/>
    <cellStyle name="常规 5 9" xfId="2594"/>
    <cellStyle name="差_2009年一般性转移支付标准工资_~5676413 6" xfId="2595"/>
    <cellStyle name="差_2009年一般性转移支付标准工资_~5676413 7" xfId="2596"/>
    <cellStyle name="差_2009年一般性转移支付标准工资_~5676413 8" xfId="2597"/>
    <cellStyle name="差_指标四 7" xfId="2598"/>
    <cellStyle name="差_卫生部门 2" xfId="2599"/>
    <cellStyle name="差_2009年一般性转移支付标准工资_~5676413 9" xfId="2600"/>
    <cellStyle name="常规 6 9" xfId="2601"/>
    <cellStyle name="差_2009年一般性转移支付标准工资_不用软件计算9.1不考虑经费管理评价xl" xfId="2602"/>
    <cellStyle name="适中 6" xfId="2603"/>
    <cellStyle name="差_2009年一般性转移支付标准工资_不用软件计算9.1不考虑经费管理评价xl 2" xfId="2604"/>
    <cellStyle name="常规 2 6 2" xfId="2605"/>
    <cellStyle name="差_2009年一般性转移支付标准工资_地方配套按人均增幅控制8.30xl" xfId="2606"/>
    <cellStyle name="差_2009年一般性转移支付标准工资_地方配套按人均增幅控制8.30xl 2" xfId="2607"/>
    <cellStyle name="常规 3 2" xfId="2608"/>
    <cellStyle name="差_2009年一般性转移支付标准工资_地方配套按人均增幅控制8.30xl 3" xfId="2609"/>
    <cellStyle name="常规 3 3" xfId="2610"/>
    <cellStyle name="差_2009年一般性转移支付标准工资_地方配套按人均增幅控制8.30xl 4" xfId="2611"/>
    <cellStyle name="常规 3 4" xfId="2612"/>
    <cellStyle name="差_2009年一般性转移支付标准工资_地方配套按人均增幅控制8.30xl 5" xfId="2613"/>
    <cellStyle name="常规 3 5" xfId="2614"/>
    <cellStyle name="差_2009年一般性转移支付标准工资_地方配套按人均增幅控制8.30xl 6" xfId="2615"/>
    <cellStyle name="常规 3 8" xfId="2616"/>
    <cellStyle name="差_2009年一般性转移支付标准工资_地方配套按人均增幅控制8.30xl 9" xfId="2617"/>
    <cellStyle name="强调文字颜色 6 3 8" xfId="2618"/>
    <cellStyle name="差_2009年一般性转移支付标准工资_地方配套按人均增幅控制8.30一般预算平均增幅、人均可用财力平均增幅两次控制、社会治安系数调整、案件数调整xl 2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好_卫生部门 3" xfId="2625"/>
    <cellStyle name="差_2009年一般性转移支付标准工资_地方配套按人均增幅控制8.31（调整结案率后）xl 2" xfId="2626"/>
    <cellStyle name="好_卫生部门 4" xfId="2627"/>
    <cellStyle name="差_2009年一般性转移支付标准工资_地方配套按人均增幅控制8.31（调整结案率后）xl 3" xfId="2628"/>
    <cellStyle name="好_卫生部门 5" xfId="2629"/>
    <cellStyle name="差_2009年一般性转移支付标准工资_地方配套按人均增幅控制8.31（调整结案率后）xl 4" xfId="2630"/>
    <cellStyle name="好_卫生部门 6" xfId="2631"/>
    <cellStyle name="差_2009年一般性转移支付标准工资_地方配套按人均增幅控制8.31（调整结案率后）xl 5" xfId="2632"/>
    <cellStyle name="好_卫生部门 7" xfId="2633"/>
    <cellStyle name="差_2009年一般性转移支付标准工资_地方配套按人均增幅控制8.31（调整结案率后）xl 6" xfId="2634"/>
    <cellStyle name="好_卫生部门 9" xfId="2635"/>
    <cellStyle name="差_2009年一般性转移支付标准工资_地方配套按人均增幅控制8.31（调整结案率后）xl 8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好_下半年禁吸戒毒经费1000万元" xfId="2640"/>
    <cellStyle name="差_2009年一般性转移支付标准工资_奖励补助测算5.22测试 9" xfId="2641"/>
    <cellStyle name="小数 6" xfId="2642"/>
    <cellStyle name="检查单元格 8" xfId="2643"/>
    <cellStyle name="好_03昭通 3" xfId="2644"/>
    <cellStyle name="差_2009年一般性转移支付标准工资_奖励补助测算5.23新" xfId="2645"/>
    <cellStyle name="检查单元格 8 2" xfId="2646"/>
    <cellStyle name="差_2009年一般性转移支付标准工资_奖励补助测算5.23新 2" xfId="2647"/>
    <cellStyle name="好_2009年一般性转移支付标准工资_奖励补助测算5.24冯铸 6" xfId="2648"/>
    <cellStyle name="差_地方配套按人均增幅控制8.31（调整结案率后）xl" xfId="2649"/>
    <cellStyle name="强调文字颜色 2 3 4" xfId="2650"/>
    <cellStyle name="差_2009年一般性转移支付标准工资_奖励补助测算5.23新 5" xfId="2651"/>
    <cellStyle name="强调文字颜色 2 3 5" xfId="2652"/>
    <cellStyle name="差_2009年一般性转移支付标准工资_奖励补助测算5.23新 6" xfId="2653"/>
    <cellStyle name="强调文字颜色 2 3 6" xfId="2654"/>
    <cellStyle name="差_2009年一般性转移支付标准工资_奖励补助测算5.23新 7" xfId="2655"/>
    <cellStyle name="强调文字颜色 2 3 7" xfId="2656"/>
    <cellStyle name="差_2009年一般性转移支付标准工资_奖励补助测算5.23新 8" xfId="2657"/>
    <cellStyle name="强调文字颜色 2 3 8" xfId="2658"/>
    <cellStyle name="差_2009年一般性转移支付标准工资_奖励补助测算5.23新 9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2009年一般性转移支付标准工资_奖励补助测算7.23 4" xfId="2666"/>
    <cellStyle name="差_基础数据分析" xfId="2667"/>
    <cellStyle name="差_2009年一般性转移支付标准工资_奖励补助测算7.23 5" xfId="2668"/>
    <cellStyle name="常规 12 2" xfId="2669"/>
    <cellStyle name="差_2009年一般性转移支付标准工资_奖励补助测算7.23 6" xfId="2670"/>
    <cellStyle name="常规 12 3" xfId="2671"/>
    <cellStyle name="差_2009年一般性转移支付标准工资_奖励补助测算7.23 7" xfId="2672"/>
    <cellStyle name="好_11大理" xfId="2673"/>
    <cellStyle name="常规 12 4" xfId="2674"/>
    <cellStyle name="差_2009年一般性转移支付标准工资_奖励补助测算7.23 8" xfId="2675"/>
    <cellStyle name="常规 12 5" xfId="2676"/>
    <cellStyle name="差_2009年一般性转移支付标准工资_奖励补助测算7.23 9" xfId="2677"/>
    <cellStyle name="常规 2 4 12" xfId="2678"/>
    <cellStyle name="差_2009年一般性转移支付标准工资_奖励补助测算7.25 (version 1) (version 1)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常规 14 2" xfId="2689"/>
    <cellStyle name="差_2009年一般性转移支付标准工资_奖励补助测算7.25 6" xfId="2690"/>
    <cellStyle name="常规 14 3" xfId="2691"/>
    <cellStyle name="差_2009年一般性转移支付标准工资_奖励补助测算7.25 7" xfId="2692"/>
    <cellStyle name="常规 14 4" xfId="2693"/>
    <cellStyle name="差_2009年一般性转移支付标准工资_奖励补助测算7.25 8" xfId="2694"/>
    <cellStyle name="常规 14 5" xfId="2695"/>
    <cellStyle name="差_2009年一般性转移支付标准工资_奖励补助测算7.25 9" xfId="2696"/>
    <cellStyle name="差_530629_2006年县级财政报表附表 9" xfId="2697"/>
    <cellStyle name="计算 4 3" xfId="2698"/>
    <cellStyle name="差_5334_2006年迪庆县级财政报表附表" xfId="2699"/>
    <cellStyle name="好_地方配套按人均增幅控制8.31（调整结案率后）xl" xfId="2700"/>
    <cellStyle name="差_Book1" xfId="2701"/>
    <cellStyle name="差_Book1_1 7" xfId="2702"/>
    <cellStyle name="好_云南省2008年中小学教职工情况（教育厅提供20090101加工整理） 7" xfId="2703"/>
    <cellStyle name="差_M03 3" xfId="2704"/>
    <cellStyle name="好_云南省2008年中小学教职工情况（教育厅提供20090101加工整理） 8" xfId="2705"/>
    <cellStyle name="差_M03 4" xfId="2706"/>
    <cellStyle name="差_财政供养人员" xfId="2707"/>
    <cellStyle name="好_2007年检察院案件数 4" xfId="2708"/>
    <cellStyle name="常规 11 2" xfId="2709"/>
    <cellStyle name="差_义务教育阶段教职工人数（教育厅提供最终） 3" xfId="2710"/>
    <cellStyle name="好_~4190974 4" xfId="2711"/>
    <cellStyle name="差_财政供养人员 2" xfId="2712"/>
    <cellStyle name="强调文字颜色 3 5" xfId="2713"/>
    <cellStyle name="常规 2 12" xfId="2714"/>
    <cellStyle name="差_财政支出对上级的依赖程度" xfId="2715"/>
    <cellStyle name="差_城建部门" xfId="2716"/>
    <cellStyle name="差_地方配套按人均增幅控制8.30xl 8" xfId="2717"/>
    <cellStyle name="差_地方配套按人均增幅控制8.30xl 9" xfId="2718"/>
    <cellStyle name="强调文字颜色 1 4" xfId="2719"/>
    <cellStyle name="差_地方配套按人均增幅控制8.30一般预算平均增幅、人均可用财力平均增幅两次控制、社会治安系数调整、案件数调整xl 7" xfId="2720"/>
    <cellStyle name="强调文字颜色 1 5" xfId="2721"/>
    <cellStyle name="差_地方配套按人均增幅控制8.30一般预算平均增幅、人均可用财力平均增幅两次控制、社会治安系数调整、案件数调整xl 8" xfId="2722"/>
    <cellStyle name="强调文字颜色 1 6" xfId="2723"/>
    <cellStyle name="差_地方配套按人均增幅控制8.30一般预算平均增幅、人均可用财力平均增幅两次控制、社会治安系数调整、案件数调整xl 9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好_2009年一般性转移支付标准工资_奖励补助测算5.22测试 6" xfId="2739"/>
    <cellStyle name="差_基础数据分析 2" xfId="2740"/>
    <cellStyle name="好_2009年一般性转移支付标准工资_奖励补助测算5.22测试 7" xfId="2741"/>
    <cellStyle name="差_基础数据分析 3" xfId="2742"/>
    <cellStyle name="链接单元格 3 2" xfId="2743"/>
    <cellStyle name="差_奖励补助测算5.24冯铸" xfId="2744"/>
    <cellStyle name="好_云南省2008年转移支付测算——州市本级考核部分及政策性测算 7" xfId="2745"/>
    <cellStyle name="差_奖励补助测算7.23" xfId="2746"/>
    <cellStyle name="差_奖励补助测算7.23 8" xfId="2747"/>
    <cellStyle name="好_云南省2008年转移支付测算——州市本级考核部分及政策性测算 9" xfId="2748"/>
    <cellStyle name="差_奖励补助测算7.25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好_M03 6" xfId="2759"/>
    <cellStyle name="差_历年教师人数" xfId="2760"/>
    <cellStyle name="差_丽江汇总" xfId="2761"/>
    <cellStyle name="链接单元格 2 2" xfId="2762"/>
    <cellStyle name="好_530623_2006年县级财政报表附表 5" xfId="2763"/>
    <cellStyle name="差_卫生部门" xfId="2764"/>
    <cellStyle name="差_指标四 8" xfId="2765"/>
    <cellStyle name="差_卫生部门 3" xfId="2766"/>
    <cellStyle name="好_三季度－表二" xfId="2767"/>
    <cellStyle name="差_指标四 9" xfId="2768"/>
    <cellStyle name="差_卫生部门 4" xfId="2769"/>
    <cellStyle name="差_文体广播部门" xfId="2770"/>
    <cellStyle name="好_~4190974 2" xfId="2771"/>
    <cellStyle name="差_县级公安机关公用经费标准奖励测算方案（定稿）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常规 5 2" xfId="2779"/>
    <cellStyle name="差_县级公安机关公用经费标准奖励测算方案（定稿） 9" xfId="2780"/>
    <cellStyle name="好_2007年检察院案件数 3" xfId="2781"/>
    <cellStyle name="差_义务教育阶段教职工人数（教育厅提供最终） 2" xfId="2782"/>
    <cellStyle name="输入 3 4" xfId="2783"/>
    <cellStyle name="差_云南农村义务教育统计表" xfId="2784"/>
    <cellStyle name="差_云南农村义务教育统计表 4" xfId="2785"/>
    <cellStyle name="差_云南农村义务教育统计表 5" xfId="2786"/>
    <cellStyle name="好_05玉溪 2" xfId="2787"/>
    <cellStyle name="差_云南省2008年中小学教职工情况（教育厅提供20090101加工整理）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好_奖励补助测算7.25 (version 1) (version 1) 8" xfId="2798"/>
    <cellStyle name="好_奖励补助测算5.23新" xfId="2799"/>
    <cellStyle name="差_指标五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好 4 2" xfId="2806"/>
    <cellStyle name="常规 12" xfId="2807"/>
    <cellStyle name="常规 4 12" xfId="2808"/>
    <cellStyle name="常规 12 2 2" xfId="2809"/>
    <cellStyle name="常规 4 13" xfId="2810"/>
    <cellStyle name="常规 12 2 3" xfId="2811"/>
    <cellStyle name="常规 4 14" xfId="2812"/>
    <cellStyle name="常规 12 2 4" xfId="2813"/>
    <cellStyle name="常规 12 6" xfId="2814"/>
    <cellStyle name="常规 12 7" xfId="2815"/>
    <cellStyle name="强调文字颜色 6 6 2" xfId="2816"/>
    <cellStyle name="常规 12 8" xfId="2817"/>
    <cellStyle name="好 4 3" xfId="2818"/>
    <cellStyle name="常规 1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好 4 4" xfId="2826"/>
    <cellStyle name="常规 1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适中 2 3" xfId="2834"/>
    <cellStyle name="好_云南省2008年中小学教师人数统计表" xfId="2835"/>
    <cellStyle name="常规 15 6" xfId="2836"/>
    <cellStyle name="适中 3 3" xfId="2837"/>
    <cellStyle name="常规 16 6" xfId="2838"/>
    <cellStyle name="适中 3 5" xfId="2839"/>
    <cellStyle name="常规 16 8" xfId="2840"/>
    <cellStyle name="常规 23 2" xfId="2841"/>
    <cellStyle name="常规 18 2" xfId="2842"/>
    <cellStyle name="常规 19 2" xfId="2843"/>
    <cellStyle name="强调文字颜色 3 3" xfId="2844"/>
    <cellStyle name="常规 2 10" xfId="2845"/>
    <cellStyle name="强调文字颜色 3 4" xfId="2846"/>
    <cellStyle name="常规 2 11" xfId="2847"/>
    <cellStyle name="强调文字颜色 3 6" xfId="2848"/>
    <cellStyle name="常规 2 13" xfId="2849"/>
    <cellStyle name="强调文字颜色 3 7" xfId="2850"/>
    <cellStyle name="常规 2 14" xfId="2851"/>
    <cellStyle name="强调文字颜色 3 8" xfId="2852"/>
    <cellStyle name="常规 2 20" xfId="2853"/>
    <cellStyle name="常规 2 15" xfId="2854"/>
    <cellStyle name="强调文字颜色 3 9" xfId="2855"/>
    <cellStyle name="常规 2 21" xfId="2856"/>
    <cellStyle name="常规 2 16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好_Book1_1" xfId="2894"/>
    <cellStyle name="常规 2 5 5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好_不用软件计算9.1不考虑经费管理评价xl 7" xfId="2904"/>
    <cellStyle name="常规 2 7 3" xfId="2905"/>
    <cellStyle name="好_三季度－表二 2" xfId="2906"/>
    <cellStyle name="好_不用软件计算9.1不考虑经费管理评价xl 8" xfId="2907"/>
    <cellStyle name="常规 2 7 4" xfId="2908"/>
    <cellStyle name="好_三季度－表二 3" xfId="2909"/>
    <cellStyle name="好_不用软件计算9.1不考虑经费管理评价xl 9" xfId="2910"/>
    <cellStyle name="常规 2 7 5" xfId="2911"/>
    <cellStyle name="好_三季度－表二 5" xfId="2912"/>
    <cellStyle name="常规 2 7 7" xfId="2913"/>
    <cellStyle name="好_三季度－表二 6" xfId="2914"/>
    <cellStyle name="常规 2 7 8" xfId="2915"/>
    <cellStyle name="好_三季度－表二 7" xfId="2916"/>
    <cellStyle name="常规 2 7 9" xfId="2917"/>
    <cellStyle name="输入 2" xfId="2918"/>
    <cellStyle name="常规 2 8" xfId="2919"/>
    <cellStyle name="输入 2 2" xfId="2920"/>
    <cellStyle name="好_00省级(定稿) 6" xfId="2921"/>
    <cellStyle name="常规 2 8 2" xfId="2922"/>
    <cellStyle name="输入 2 3" xfId="2923"/>
    <cellStyle name="好_00省级(定稿) 7" xfId="2924"/>
    <cellStyle name="常规 2 8 3" xfId="2925"/>
    <cellStyle name="输入 2 4" xfId="2926"/>
    <cellStyle name="千位分隔[0] 2 2" xfId="2927"/>
    <cellStyle name="好_00省级(定稿) 8" xfId="2928"/>
    <cellStyle name="常规 2 8 4" xfId="2929"/>
    <cellStyle name="输入 2 5" xfId="2930"/>
    <cellStyle name="千位分隔[0] 2 3" xfId="2931"/>
    <cellStyle name="好_00省级(定稿) 9" xfId="2932"/>
    <cellStyle name="常规 2 8 5" xfId="2933"/>
    <cellStyle name="输入 2 6" xfId="2934"/>
    <cellStyle name="千位分隔[0] 2 4" xfId="2935"/>
    <cellStyle name="常规 2 8 6" xfId="2936"/>
    <cellStyle name="千位分隔[0] 2 5" xfId="2937"/>
    <cellStyle name="常规 2 8 7" xfId="2938"/>
    <cellStyle name="千位分隔[0] 2 6" xfId="2939"/>
    <cellStyle name="常规 2 8 8" xfId="2940"/>
    <cellStyle name="千位分隔[0] 2 7" xfId="2941"/>
    <cellStyle name="常规 2 8 9" xfId="2942"/>
    <cellStyle name="输入 3" xfId="2943"/>
    <cellStyle name="常规 2 9" xfId="2944"/>
    <cellStyle name="常规 30 2" xfId="2945"/>
    <cellStyle name="常规 25 2" xfId="2946"/>
    <cellStyle name="常规 30 3" xfId="2947"/>
    <cellStyle name="常规 25 3" xfId="2948"/>
    <cellStyle name="常规 25 4" xfId="2949"/>
    <cellStyle name="好_三季度－表二 8" xfId="2950"/>
    <cellStyle name="常规 32 2" xfId="2951"/>
    <cellStyle name="常规 27 2" xfId="2952"/>
    <cellStyle name="好_三季度－表二 9" xfId="2953"/>
    <cellStyle name="常规 32 3" xfId="2954"/>
    <cellStyle name="常规 27 3" xfId="2955"/>
    <cellStyle name="千位分隔[0] 2 9" xfId="2956"/>
    <cellStyle name="常规 33 3" xfId="2957"/>
    <cellStyle name="常规 28 3" xfId="2958"/>
    <cellStyle name="常规 34 2" xfId="2959"/>
    <cellStyle name="常规 29 2" xfId="2960"/>
    <cellStyle name="常规 34 3" xfId="2961"/>
    <cellStyle name="常规 29 3" xfId="2962"/>
    <cellStyle name="好_Book1 4" xfId="2963"/>
    <cellStyle name="常规 3 10" xfId="2964"/>
    <cellStyle name="好_Book1 5" xfId="2965"/>
    <cellStyle name="常规 3 11" xfId="2966"/>
    <cellStyle name="千位_ 方正PC" xfId="2967"/>
    <cellStyle name="好_Book1 6" xfId="2968"/>
    <cellStyle name="常规_2010年2月投资月报" xfId="2969"/>
    <cellStyle name="常规 3 12" xfId="2970"/>
    <cellStyle name="好_Book1 7" xfId="2971"/>
    <cellStyle name="常规 3 13" xfId="2972"/>
    <cellStyle name="好_Book1 8" xfId="2973"/>
    <cellStyle name="常规 3 14" xfId="2974"/>
    <cellStyle name="好_Book1 9" xfId="2975"/>
    <cellStyle name="常规 3 15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40 2" xfId="2985"/>
    <cellStyle name="常规 35 2" xfId="2986"/>
    <cellStyle name="常规 40 3" xfId="2987"/>
    <cellStyle name="常规 35 3" xfId="2988"/>
    <cellStyle name="好_0502通海县 4" xfId="2989"/>
    <cellStyle name="常规 41 2" xfId="2990"/>
    <cellStyle name="常规 36 2" xfId="2991"/>
    <cellStyle name="好_0502通海县 5" xfId="2992"/>
    <cellStyle name="常规 41 3" xfId="2993"/>
    <cellStyle name="常规 36 3" xfId="2994"/>
    <cellStyle name="好_指标五" xfId="2995"/>
    <cellStyle name="常规 44 2" xfId="2996"/>
    <cellStyle name="常规 39 2" xfId="2997"/>
    <cellStyle name="常规 44 3" xfId="2998"/>
    <cellStyle name="常规 39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50 2" xfId="3010"/>
    <cellStyle name="常规 45 2" xfId="3011"/>
    <cellStyle name="常规 50 3" xfId="3012"/>
    <cellStyle name="常规 45 3" xfId="3013"/>
    <cellStyle name="常规 51 2" xfId="3014"/>
    <cellStyle name="常规 46 2" xfId="3015"/>
    <cellStyle name="常规 51 3" xfId="3016"/>
    <cellStyle name="常规 46 3" xfId="3017"/>
    <cellStyle name="常规 52 2" xfId="3018"/>
    <cellStyle name="常规 47 2" xfId="3019"/>
    <cellStyle name="常规 52 3" xfId="3020"/>
    <cellStyle name="常规 47 3" xfId="3021"/>
    <cellStyle name="常规 53" xfId="3022"/>
    <cellStyle name="常规 48" xfId="3023"/>
    <cellStyle name="常规 53 2" xfId="3024"/>
    <cellStyle name="常规 48 2" xfId="3025"/>
    <cellStyle name="常规_2011年全省各市主要指标排位" xfId="3026"/>
    <cellStyle name="常规 53 3" xfId="3027"/>
    <cellStyle name="常规 48 3" xfId="3028"/>
    <cellStyle name="常规 54" xfId="3029"/>
    <cellStyle name="常规 49" xfId="3030"/>
    <cellStyle name="常规 54 2" xfId="3031"/>
    <cellStyle name="常规 49 2" xfId="3032"/>
    <cellStyle name="好_2006年基础数据" xfId="3033"/>
    <cellStyle name="常规 54 3" xfId="3034"/>
    <cellStyle name="常规 49 3" xfId="3035"/>
    <cellStyle name="好_第五部分(才淼、饶永宏）" xfId="3036"/>
    <cellStyle name="常规 5 10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60" xfId="3050"/>
    <cellStyle name="常规 55" xfId="3051"/>
    <cellStyle name="常规 60 2" xfId="3052"/>
    <cellStyle name="常规 55 2" xfId="3053"/>
    <cellStyle name="常规 60 3" xfId="3054"/>
    <cellStyle name="常规 55 3" xfId="3055"/>
    <cellStyle name="常规 61" xfId="3056"/>
    <cellStyle name="常规 56" xfId="3057"/>
    <cellStyle name="常规 61 2" xfId="3058"/>
    <cellStyle name="常规 56 2" xfId="3059"/>
    <cellStyle name="常规 61 3" xfId="3060"/>
    <cellStyle name="常规 56 3" xfId="3061"/>
    <cellStyle name="好 5 2" xfId="3062"/>
    <cellStyle name="常规 62" xfId="3063"/>
    <cellStyle name="常规 57" xfId="3064"/>
    <cellStyle name="常规 62 2" xfId="3065"/>
    <cellStyle name="常规 57 2" xfId="3066"/>
    <cellStyle name="常规 62 3" xfId="3067"/>
    <cellStyle name="常规 57 3" xfId="3068"/>
    <cellStyle name="常规 63" xfId="3069"/>
    <cellStyle name="常规 58" xfId="3070"/>
    <cellStyle name="常规 64" xfId="3071"/>
    <cellStyle name="常规 59" xfId="3072"/>
    <cellStyle name="常规 64 2" xfId="3073"/>
    <cellStyle name="常规 59 2" xfId="3074"/>
    <cellStyle name="常规 64 3" xfId="3075"/>
    <cellStyle name="常规 59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好_1110洱源县 5" xfId="3083"/>
    <cellStyle name="常规 6 2" xfId="3084"/>
    <cellStyle name="常规 6 2 2" xfId="3085"/>
    <cellStyle name="常规 6 2 3" xfId="3086"/>
    <cellStyle name="常规 6 2 4" xfId="3087"/>
    <cellStyle name="好_财政供养人员" xfId="3088"/>
    <cellStyle name="好_1110洱源县 6" xfId="3089"/>
    <cellStyle name="常规 6 3" xfId="3090"/>
    <cellStyle name="好_1110洱源县 7" xfId="3091"/>
    <cellStyle name="常规 6 4" xfId="3092"/>
    <cellStyle name="好_1110洱源县 9" xfId="3093"/>
    <cellStyle name="常规 6 6" xfId="3094"/>
    <cellStyle name="常规 6 7" xfId="3095"/>
    <cellStyle name="常规 6 8" xfId="3096"/>
    <cellStyle name="常规 73" xfId="3097"/>
    <cellStyle name="常规 68" xfId="3098"/>
    <cellStyle name="常规 74" xfId="3099"/>
    <cellStyle name="常规 69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好_第五部分(才淼、饶永宏） 2" xfId="3117"/>
    <cellStyle name="常规 8" xfId="3118"/>
    <cellStyle name="常规 8 10" xfId="3119"/>
    <cellStyle name="常规 8 11" xfId="3120"/>
    <cellStyle name="常规 8 12" xfId="3121"/>
    <cellStyle name="常规 8 13" xfId="3122"/>
    <cellStyle name="常规 8 14" xfId="3123"/>
    <cellStyle name="链接单元格 7" xfId="3124"/>
    <cellStyle name="好_2006年在职人员情况 6" xfId="3125"/>
    <cellStyle name="常规 8 2" xfId="3126"/>
    <cellStyle name="链接单元格 8" xfId="3127"/>
    <cellStyle name="好_2006年在职人员情况 7" xfId="3128"/>
    <cellStyle name="常规 8 3" xfId="3129"/>
    <cellStyle name="链接单元格 9" xfId="3130"/>
    <cellStyle name="好_2006年在职人员情况 8" xfId="3131"/>
    <cellStyle name="常规 8 4" xfId="3132"/>
    <cellStyle name="好_2006年在职人员情况 9" xfId="3133"/>
    <cellStyle name="常规 8 5" xfId="3134"/>
    <cellStyle name="常规 8 6" xfId="3135"/>
    <cellStyle name="常规 8 7" xfId="3136"/>
    <cellStyle name="常规 8 9" xfId="3137"/>
    <cellStyle name="好_第五部分(才淼、饶永宏） 3" xfId="3138"/>
    <cellStyle name="常规 9" xfId="3139"/>
    <cellStyle name="常规_20204881825500" xfId="3140"/>
    <cellStyle name="适中 4" xfId="3141"/>
    <cellStyle name="常规_202075165844718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_2006年全省财力计算表（中央、决算） 4" xfId="3150"/>
    <cellStyle name="好 6 2" xfId="3151"/>
    <cellStyle name="好 7 2" xfId="3152"/>
    <cellStyle name="好_汇总 9" xfId="3153"/>
    <cellStyle name="好 8 2" xfId="3154"/>
    <cellStyle name="计算 4" xfId="3155"/>
    <cellStyle name="好 9 2" xfId="3156"/>
    <cellStyle name="好_~4190974" xfId="3157"/>
    <cellStyle name="好_~4190974 3" xfId="3158"/>
    <cellStyle name="强调文字颜色 5 6 2" xfId="3159"/>
    <cellStyle name="好_高中教师人数（教育厅1.6日提供）" xfId="3160"/>
    <cellStyle name="好_~5676413" xfId="3161"/>
    <cellStyle name="好_高中教师人数（教育厅1.6日提供） 3" xfId="3162"/>
    <cellStyle name="好_~5676413 3" xfId="3163"/>
    <cellStyle name="好_高中教师人数（教育厅1.6日提供） 4" xfId="3164"/>
    <cellStyle name="好_~5676413 4" xfId="3165"/>
    <cellStyle name="好_高中教师人数（教育厅1.6日提供） 5" xfId="3166"/>
    <cellStyle name="好_~5676413 5" xfId="3167"/>
    <cellStyle name="好_高中教师人数（教育厅1.6日提供） 6" xfId="3168"/>
    <cellStyle name="好_~5676413 6" xfId="3169"/>
    <cellStyle name="好_高中教师人数（教育厅1.6日提供） 8" xfId="3170"/>
    <cellStyle name="好_~5676413 8" xfId="3171"/>
    <cellStyle name="好_高中教师人数（教育厅1.6日提供） 9" xfId="3172"/>
    <cellStyle name="好_~5676413 9" xfId="3173"/>
    <cellStyle name="好_00省级(打印) 7" xfId="3174"/>
    <cellStyle name="好_00省级(打印) 8" xfId="3175"/>
    <cellStyle name="好_00省级(打印) 9" xfId="3176"/>
    <cellStyle name="好_2008云南省分县市中小学教职工统计表（教育厅提供） 8" xfId="3177"/>
    <cellStyle name="好_00省级(定稿)" xfId="3178"/>
    <cellStyle name="好_00省级(定稿) 2" xfId="3179"/>
    <cellStyle name="好_00省级(定稿) 3" xfId="3180"/>
    <cellStyle name="好_00省级(定稿) 4" xfId="3181"/>
    <cellStyle name="好_00省级(定稿) 5" xfId="3182"/>
    <cellStyle name="小数 5" xfId="3183"/>
    <cellStyle name="检查单元格 7" xfId="3184"/>
    <cellStyle name="好_03昭通 2" xfId="3185"/>
    <cellStyle name="小数 7" xfId="3186"/>
    <cellStyle name="检查单元格 9" xfId="3187"/>
    <cellStyle name="好_03昭通 4" xfId="3188"/>
    <cellStyle name="小数 8" xfId="3189"/>
    <cellStyle name="好_03昭通 5" xfId="3190"/>
    <cellStyle name="小数 9" xfId="3191"/>
    <cellStyle name="好_03昭通 6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地方配套按人均增幅控制8.30一般预算平均增幅、人均可用财力平均增幅两次控制、社会治安系数调整、案件数调整xl 2" xfId="3201"/>
    <cellStyle name="好_05玉溪 8" xfId="3202"/>
    <cellStyle name="好_地方配套按人均增幅控制8.30一般预算平均增幅、人均可用财力平均增幅两次控制、社会治安系数调整、案件数调整xl 3" xfId="3203"/>
    <cellStyle name="好_05玉溪 9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财政供养人员 6" xfId="3220"/>
    <cellStyle name="好_2、土地面积、人口、粮食产量基本情况 2" xfId="3221"/>
    <cellStyle name="好_财政供养人员 7" xfId="3222"/>
    <cellStyle name="好_2、土地面积、人口、粮食产量基本情况 3" xfId="3223"/>
    <cellStyle name="好_财政供养人员 8" xfId="3224"/>
    <cellStyle name="好_2、土地面积、人口、粮食产量基本情况 4" xfId="3225"/>
    <cellStyle name="好_检验表（调整后）" xfId="3226"/>
    <cellStyle name="好_财政供养人员 9" xfId="3227"/>
    <cellStyle name="好_2、土地面积、人口、粮食产量基本情况 5" xfId="3228"/>
    <cellStyle name="好_2、土地面积、人口、粮食产量基本情况 6" xfId="3229"/>
    <cellStyle name="好_2、土地面积、人口、粮食产量基本情况 7" xfId="3230"/>
    <cellStyle name="好_教师绩效工资测算表（离退休按各地上报数测算）2009年1月1日" xfId="3231"/>
    <cellStyle name="好_2006年基础数据 2" xfId="3232"/>
    <cellStyle name="好_2006年基础数据 3" xfId="3233"/>
    <cellStyle name="好_2006年基础数据 4" xfId="3234"/>
    <cellStyle name="检查单元格 7 2" xfId="3235"/>
    <cellStyle name="好_2006年基础数据 6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注释 6 2" xfId="3243"/>
    <cellStyle name="好_2006年全省财力计算表（中央、决算） 9" xfId="3244"/>
    <cellStyle name="好_2006年水利统计指标统计表" xfId="3245"/>
    <cellStyle name="好_2006年水利统计指标统计表 2" xfId="3246"/>
    <cellStyle name="好_2006年水利统计指标统计表 3" xfId="3247"/>
    <cellStyle name="后继超链接 2" xfId="3248"/>
    <cellStyle name="好_2006年水利统计指标统计表 4" xfId="3249"/>
    <cellStyle name="后继超链接 3" xfId="3250"/>
    <cellStyle name="好_2006年水利统计指标统计表 5" xfId="3251"/>
    <cellStyle name="后继超链接 4" xfId="3252"/>
    <cellStyle name="好_2006年水利统计指标统计表 6" xfId="3253"/>
    <cellStyle name="后继超链接 5" xfId="3254"/>
    <cellStyle name="好_2006年水利统计指标统计表 7" xfId="3255"/>
    <cellStyle name="后继超链接 6" xfId="3256"/>
    <cellStyle name="好_2006年水利统计指标统计表 8" xfId="3257"/>
    <cellStyle name="强调文字颜色 3 6 2" xfId="3258"/>
    <cellStyle name="后继超链接 7" xfId="3259"/>
    <cellStyle name="好_2006年水利统计指标统计表 9" xfId="3260"/>
    <cellStyle name="好_2006年在职人员情况" xfId="3261"/>
    <cellStyle name="链接单元格 3" xfId="3262"/>
    <cellStyle name="好_2006年在职人员情况 2" xfId="3263"/>
    <cellStyle name="链接单元格 4" xfId="3264"/>
    <cellStyle name="好_2006年在职人员情况 3" xfId="3265"/>
    <cellStyle name="链接单元格 5" xfId="3266"/>
    <cellStyle name="好_2006年在职人员情况 4" xfId="3267"/>
    <cellStyle name="链接单元格 6" xfId="3268"/>
    <cellStyle name="好_2006年在职人员情况 5" xfId="3269"/>
    <cellStyle name="好_2007年检察院案件数" xfId="3270"/>
    <cellStyle name="好_2007年检察院案件数 2" xfId="3271"/>
    <cellStyle name="强调文字颜色 5 3 4" xfId="3272"/>
    <cellStyle name="好_2007年可用财力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不用软件计算9.1不考虑经费管理评价xl" xfId="3280"/>
    <cellStyle name="好_2008云南省分县市中小学教职工统计表（教育厅提供） 7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千位分隔 2 5" xfId="3296"/>
    <cellStyle name="好_2009年一般性转移支付标准工资_不用软件计算9.1不考虑经费管理评价xl 3" xfId="3297"/>
    <cellStyle name="千位分隔 2 6" xfId="3298"/>
    <cellStyle name="好_2009年一般性转移支付标准工资_不用软件计算9.1不考虑经费管理评价xl 4" xfId="3299"/>
    <cellStyle name="千位分隔 2 7" xfId="3300"/>
    <cellStyle name="好_2009年一般性转移支付标准工资_不用软件计算9.1不考虑经费管理评价xl 5" xfId="3301"/>
    <cellStyle name="千位分隔 2 8" xfId="3302"/>
    <cellStyle name="好_2009年一般性转移支付标准工资_不用软件计算9.1不考虑经费管理评价xl 6" xfId="3303"/>
    <cellStyle name="千位分隔 2 9" xfId="3304"/>
    <cellStyle name="好_2009年一般性转移支付标准工资_不用软件计算9.1不考虑经费管理评价xl 7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5334_2006年迪庆县级财政报表附表 9" xfId="3316"/>
    <cellStyle name="好_2009年一般性转移支付标准工资_地方配套按人均增幅控制8.30一般预算平均增幅、人均可用财力平均增幅两次控制、社会治安系数调整、案件数调整xl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强调文字颜色 6 4" xfId="3326"/>
    <cellStyle name="好_2009年一般性转移支付标准工资_奖励补助测算5.22测试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解释性文本 4 2" xfId="3341"/>
    <cellStyle name="好_2009年一般性转移支付标准工资_奖励补助测算5.24冯铸 9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链接单元格 2 3" xfId="3364"/>
    <cellStyle name="好_530623_2006年县级财政报表附表 6" xfId="3365"/>
    <cellStyle name="链接单元格 2 4" xfId="3366"/>
    <cellStyle name="好_530623_2006年县级财政报表附表 7" xfId="3367"/>
    <cellStyle name="链接单元格 2 5" xfId="3368"/>
    <cellStyle name="好_530623_2006年县级财政报表附表 8" xfId="3369"/>
    <cellStyle name="链接单元格 2 6" xfId="3370"/>
    <cellStyle name="好_530623_2006年县级财政报表附表 9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强调文字颜色 6 2" xfId="3390"/>
    <cellStyle name="好_Book2" xfId="3391"/>
    <cellStyle name="强调文字颜色 6 2 2" xfId="3392"/>
    <cellStyle name="好_Book2 2" xfId="3393"/>
    <cellStyle name="强调文字颜色 6 2 3" xfId="3394"/>
    <cellStyle name="好_Book2 3" xfId="3395"/>
    <cellStyle name="强调文字颜色 6 2 4" xfId="3396"/>
    <cellStyle name="好_Book2 4" xfId="3397"/>
    <cellStyle name="强调文字颜色 6 2 5" xfId="3398"/>
    <cellStyle name="好_Book2 5" xfId="3399"/>
    <cellStyle name="强调文字颜色 6 2 6" xfId="3400"/>
    <cellStyle name="强调文字颜色 1 10" xfId="3401"/>
    <cellStyle name="好_Book2 6" xfId="3402"/>
    <cellStyle name="好_Book2 7" xfId="3403"/>
    <cellStyle name="好_Book2 8" xfId="3404"/>
    <cellStyle name="好_Book2 9" xfId="3405"/>
    <cellStyle name="强调文字颜色 4 5 2" xfId="3406"/>
    <cellStyle name="好_M03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云南农村义务教育统计表 9" xfId="3414"/>
    <cellStyle name="好_不用软件计算9.1不考虑经费管理评价xl 2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强调文字颜色 1 3 3" xfId="3425"/>
    <cellStyle name="好_地方配套按人均增幅控制8.30xl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好_地方配套按人均增幅控制8.30一般预算平均增幅、人均可用财力平均增幅两次控制、社会治安系数调整、案件数调整xl 4" xfId="3432"/>
    <cellStyle name="常规_202010108234673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警告文本 4" xfId="3447"/>
    <cellStyle name="好_汇总-县级财政报表附表 8" xfId="3448"/>
    <cellStyle name="警告文本 5" xfId="3449"/>
    <cellStyle name="好_汇总-县级财政报表附表 9" xfId="3450"/>
    <cellStyle name="警告文本 4 3" xfId="3451"/>
    <cellStyle name="好_基础数据分析" xfId="3452"/>
    <cellStyle name="好_基础数据分析 2" xfId="3453"/>
    <cellStyle name="后继超链接" xfId="3454"/>
    <cellStyle name="好_基础数据分析 3" xfId="3455"/>
    <cellStyle name="好_基础数据分析 4" xfId="3456"/>
    <cellStyle name="好_基础数据分析 5" xfId="3457"/>
    <cellStyle name="常规_2022610112936328" xfId="3458"/>
    <cellStyle name="好_基础数据分析 6" xfId="3459"/>
    <cellStyle name="好_云南省2008年中小学教职工情况（教育厅提供20090101加工整理）" xfId="3460"/>
    <cellStyle name="好_基础数据分析 7" xfId="3461"/>
    <cellStyle name="好_基础数据分析 8" xfId="3462"/>
    <cellStyle name="好_基础数据分析 9" xfId="3463"/>
    <cellStyle name="好_奖励补助测算5.23新 2" xfId="3464"/>
    <cellStyle name="好_奖励补助测算5.23新 3" xfId="3465"/>
    <cellStyle name="好_奖励补助测算5.23新 4" xfId="3466"/>
    <cellStyle name="好_奖励补助测算5.23新 5" xfId="3467"/>
    <cellStyle name="好_奖励补助测算5.23新 6" xfId="3468"/>
    <cellStyle name="好_奖励补助测算5.24冯铸" xfId="3469"/>
    <cellStyle name="好_奖励补助测算5.24冯铸 9" xfId="3470"/>
    <cellStyle name="好_奖励补助测算7.23 2" xfId="3471"/>
    <cellStyle name="好_奖励补助测算7.23 3" xfId="3472"/>
    <cellStyle name="好_奖励补助测算7.23 4" xfId="3473"/>
    <cellStyle name="好_奖励补助测算7.23 5" xfId="3474"/>
    <cellStyle name="好_奖励补助测算7.23 6" xfId="3475"/>
    <cellStyle name="好_奖励补助测算7.23 7" xfId="3476"/>
    <cellStyle name="好_奖励补助测算7.23 8" xfId="3477"/>
    <cellStyle name="好_奖励补助测算7.25 (version 1) (version 1)" xfId="3478"/>
    <cellStyle name="好_奖励补助测算7.25 (version 1) (version 1) 2" xfId="3479"/>
    <cellStyle name="好_奖励补助测算7.25 (version 1) (version 1) 3" xfId="3480"/>
    <cellStyle name="好_奖励补助测算7.25 (version 1) (version 1) 4" xfId="3481"/>
    <cellStyle name="好_奖励补助测算7.25 (version 1) (version 1) 5" xfId="3482"/>
    <cellStyle name="好_奖励补助测算7.25 (version 1) (version 1) 6" xfId="3483"/>
    <cellStyle name="好_奖励补助测算7.25 (version 1) (version 1) 7" xfId="3484"/>
    <cellStyle name="好_奖励补助测算7.25 (version 1) (version 1) 9" xfId="3485"/>
    <cellStyle name="好_奖励补助测算7.25 2" xfId="3486"/>
    <cellStyle name="好_奖励补助测算7.25 3" xfId="3487"/>
    <cellStyle name="好_奖励补助测算7.25 4" xfId="3488"/>
    <cellStyle name="好_奖励补助测算7.25 5" xfId="3489"/>
    <cellStyle name="好_奖励补助测算7.25 6" xfId="3490"/>
    <cellStyle name="好_奖励补助测算7.25 7" xfId="3491"/>
    <cellStyle name="好_奖励补助测算7.25 8" xfId="3492"/>
    <cellStyle name="好_教育厅提供义务教育及高中教师人数（2009年1月6日） 2" xfId="3493"/>
    <cellStyle name="好_教育厅提供义务教育及高中教师人数（2009年1月6日） 3" xfId="3494"/>
    <cellStyle name="好_教育厅提供义务教育及高中教师人数（2009年1月6日） 4" xfId="3495"/>
    <cellStyle name="好_教育厅提供义务教育及高中教师人数（2009年1月6日） 5" xfId="3496"/>
    <cellStyle name="解释性文本 10" xfId="3497"/>
    <cellStyle name="好_教育厅提供义务教育及高中教师人数（2009年1月6日） 6" xfId="3498"/>
    <cellStyle name="好_教育厅提供义务教育及高中教师人数（2009年1月6日） 8" xfId="3499"/>
    <cellStyle name="好_教育厅提供义务教育及高中教师人数（2009年1月6日） 9" xfId="3500"/>
    <cellStyle name="好_丽江汇总" xfId="3501"/>
    <cellStyle name="警告文本 5 2" xfId="3502"/>
    <cellStyle name="好_卫生部门" xfId="3503"/>
    <cellStyle name="好_文体广播部门" xfId="3504"/>
    <cellStyle name="好_下半年禁吸戒毒经费1000万元 2" xfId="3505"/>
    <cellStyle name="好_下半年禁吸戒毒经费1000万元 3" xfId="3506"/>
    <cellStyle name="好_下半年禁吸戒毒经费1000万元 4" xfId="3507"/>
    <cellStyle name="好_下半年禁吸戒毒经费1000万元 5" xfId="3508"/>
    <cellStyle name="好_下半年禁吸戒毒经费1000万元 6" xfId="3509"/>
    <cellStyle name="好_下半年禁吸戒毒经费1000万元 7" xfId="3510"/>
    <cellStyle name="好_下半年禁吸戒毒经费1000万元 8" xfId="3511"/>
    <cellStyle name="好_下半年禁吸戒毒经费1000万元 9" xfId="3512"/>
    <cellStyle name="好_县级公安机关公用经费标准奖励测算方案（定稿） 6" xfId="3513"/>
    <cellStyle name="好_县级公安机关公用经费标准奖励测算方案（定稿） 7" xfId="3514"/>
    <cellStyle name="好_县级公安机关公用经费标准奖励测算方案（定稿） 8" xfId="3515"/>
    <cellStyle name="好_县级公安机关公用经费标准奖励测算方案（定稿） 9" xfId="3516"/>
    <cellStyle name="千位分隔 3 9" xfId="3517"/>
    <cellStyle name="好_县级基础数据" xfId="3518"/>
    <cellStyle name="计算 5" xfId="3519"/>
    <cellStyle name="好_业务工作量指标" xfId="3520"/>
    <cellStyle name="计算 5 2" xfId="3521"/>
    <cellStyle name="好_业务工作量指标 2" xfId="3522"/>
    <cellStyle name="好_业务工作量指标 3" xfId="3523"/>
    <cellStyle name="好_业务工作量指标 4" xfId="3524"/>
    <cellStyle name="好_业务工作量指标 5" xfId="3525"/>
    <cellStyle name="好_业务工作量指标 6" xfId="3526"/>
    <cellStyle name="好_业务工作量指标 7" xfId="3527"/>
    <cellStyle name="好_业务工作量指标 8" xfId="3528"/>
    <cellStyle name="好_业务工作量指标 9" xfId="3529"/>
    <cellStyle name="好_义务教育阶段教职工人数（教育厅提供最终）" xfId="3530"/>
    <cellStyle name="好_义务教育阶段教职工人数（教育厅提供最终） 3" xfId="3531"/>
    <cellStyle name="好_义务教育阶段教职工人数（教育厅提供最终） 4" xfId="3532"/>
    <cellStyle name="好_义务教育阶段教职工人数（教育厅提供最终） 5" xfId="3533"/>
    <cellStyle name="好_义务教育阶段教职工人数（教育厅提供最终） 6" xfId="3534"/>
    <cellStyle name="好_义务教育阶段教职工人数（教育厅提供最终） 7" xfId="3535"/>
    <cellStyle name="好_义务教育阶段教职工人数（教育厅提供最终） 8" xfId="3536"/>
    <cellStyle name="好_义务教育阶段教职工人数（教育厅提供最终） 9" xfId="3537"/>
    <cellStyle name="好_云南农村义务教育统计表" xfId="3538"/>
    <cellStyle name="好_云南农村义务教育统计表 2" xfId="3539"/>
    <cellStyle name="好_云南农村义务教育统计表 3" xfId="3540"/>
    <cellStyle name="好_云南农村义务教育统计表 4" xfId="3541"/>
    <cellStyle name="好_云南农村义务教育统计表 5" xfId="3542"/>
    <cellStyle name="好_云南农村义务教育统计表 6" xfId="3543"/>
    <cellStyle name="好_云南农村义务教育统计表 7" xfId="3544"/>
    <cellStyle name="好_云南农村义务教育统计表 8" xfId="3545"/>
    <cellStyle name="好_云南省2008年中小学教职工情况（教育厅提供20090101加工整理） 2" xfId="3546"/>
    <cellStyle name="好_云南省2008年中小学教职工情况（教育厅提供20090101加工整理） 3" xfId="3547"/>
    <cellStyle name="好_云南省2008年中小学教职工情况（教育厅提供20090101加工整理） 4" xfId="3548"/>
    <cellStyle name="好_云南省2008年中小学教职工情况（教育厅提供20090101加工整理） 5" xfId="3549"/>
    <cellStyle name="好_云南省2008年转移支付测算——州市本级考核部分及政策性测算" xfId="3550"/>
    <cellStyle name="好_云南省2008年转移支付测算——州市本级考核部分及政策性测算 2" xfId="3551"/>
    <cellStyle name="好_云南省2008年转移支付测算——州市本级考核部分及政策性测算 3" xfId="3552"/>
    <cellStyle name="好_云南省2008年转移支付测算——州市本级考核部分及政策性测算 4" xfId="3553"/>
    <cellStyle name="好_云南省2008年转移支付测算——州市本级考核部分及政策性测算 5" xfId="3554"/>
    <cellStyle name="好_云南省2008年转移支付测算——州市本级考核部分及政策性测算 6" xfId="3555"/>
    <cellStyle name="好_指标四" xfId="3556"/>
    <cellStyle name="好_指标四 2" xfId="3557"/>
    <cellStyle name="后继超链接 8" xfId="3558"/>
    <cellStyle name="后继超链接 9" xfId="3559"/>
    <cellStyle name="千位分隔 2 2 9" xfId="3560"/>
    <cellStyle name="汇总 10" xfId="3561"/>
    <cellStyle name="汇总 2 5" xfId="3562"/>
    <cellStyle name="汇总 2 6" xfId="3563"/>
    <cellStyle name="汇总 3 5" xfId="3564"/>
    <cellStyle name="汇总 3 6" xfId="3565"/>
    <cellStyle name="汇总 3 7" xfId="3566"/>
    <cellStyle name="适中 2" xfId="3567"/>
    <cellStyle name="汇总 3 8" xfId="3568"/>
    <cellStyle name="适中 3" xfId="3569"/>
    <cellStyle name="汇总 3 9" xfId="3570"/>
    <cellStyle name="汇总 4 2" xfId="3571"/>
    <cellStyle name="汇总 4 3" xfId="3572"/>
    <cellStyle name="汇总 4 4" xfId="3573"/>
    <cellStyle name="汇总 5 2" xfId="3574"/>
    <cellStyle name="汇总 7 2" xfId="3575"/>
    <cellStyle name="计算 2" xfId="3576"/>
    <cellStyle name="计算 2 2" xfId="3577"/>
    <cellStyle name="计算 3" xfId="3578"/>
    <cellStyle name="计算 3 2" xfId="3579"/>
    <cellStyle name="计算 3 3" xfId="3580"/>
    <cellStyle name="计算 3 4" xfId="3581"/>
    <cellStyle name="计算 3 5" xfId="3582"/>
    <cellStyle name="计算 3 6" xfId="3583"/>
    <cellStyle name="计算 3 7" xfId="3584"/>
    <cellStyle name="计算 3 8" xfId="3585"/>
    <cellStyle name="计算 3 9" xfId="3586"/>
    <cellStyle name="计算 4 2" xfId="3587"/>
    <cellStyle name="计算 4 4" xfId="3588"/>
    <cellStyle name="计算 6" xfId="3589"/>
    <cellStyle name="计算 8" xfId="3590"/>
    <cellStyle name="计算 8 2" xfId="3591"/>
    <cellStyle name="检查单元格 2" xfId="3592"/>
    <cellStyle name="检查单元格 2 2" xfId="3593"/>
    <cellStyle name="检查单元格 2 3" xfId="3594"/>
    <cellStyle name="检查单元格 2 4" xfId="3595"/>
    <cellStyle name="检查单元格 2 6" xfId="3596"/>
    <cellStyle name="检查单元格 3" xfId="3597"/>
    <cellStyle name="检查单元格 3 2" xfId="3598"/>
    <cellStyle name="检查单元格 3 3" xfId="3599"/>
    <cellStyle name="检查单元格 3 4" xfId="3600"/>
    <cellStyle name="检查单元格 3 5" xfId="3601"/>
    <cellStyle name="检查单元格 3 6" xfId="3602"/>
    <cellStyle name="检查单元格 3 7" xfId="3603"/>
    <cellStyle name="检查单元格 3 8" xfId="3604"/>
    <cellStyle name="检查单元格 3 9" xfId="3605"/>
    <cellStyle name="小数 2" xfId="3606"/>
    <cellStyle name="检查单元格 4" xfId="3607"/>
    <cellStyle name="检查单元格 4 2" xfId="3608"/>
    <cellStyle name="检查单元格 4 3" xfId="3609"/>
    <cellStyle name="检查单元格 4 4" xfId="3610"/>
    <cellStyle name="检查单元格 5 2" xfId="3611"/>
    <cellStyle name="小数 4" xfId="3612"/>
    <cellStyle name="检查单元格 6" xfId="3613"/>
    <cellStyle name="检查单元格 9 2" xfId="3614"/>
    <cellStyle name="解释性文本 2 6" xfId="3615"/>
    <cellStyle name="解释性文本 3 2" xfId="3616"/>
    <cellStyle name="解释性文本 3 3" xfId="3617"/>
    <cellStyle name="解释性文本 3 4" xfId="3618"/>
    <cellStyle name="解释性文本 3 5" xfId="3619"/>
    <cellStyle name="解释性文本 3 6" xfId="3620"/>
    <cellStyle name="解释性文本 3 7" xfId="3621"/>
    <cellStyle name="解释性文本 3 8" xfId="3622"/>
    <cellStyle name="解释性文本 3 9" xfId="3623"/>
    <cellStyle name="解释性文本 4 3" xfId="3624"/>
    <cellStyle name="解释性文本 4 4" xfId="3625"/>
    <cellStyle name="警告文本 10" xfId="3626"/>
    <cellStyle name="警告文本 4 2" xfId="3627"/>
    <cellStyle name="警告文本 4 4" xfId="3628"/>
    <cellStyle name="警告文本 6" xfId="3629"/>
    <cellStyle name="警告文本 6 2" xfId="3630"/>
    <cellStyle name="警告文本 7" xfId="3631"/>
    <cellStyle name="警告文本 7 2" xfId="3632"/>
    <cellStyle name="警告文本 8" xfId="3633"/>
    <cellStyle name="警告文本 8 2" xfId="3634"/>
    <cellStyle name="链接单元格 10" xfId="3635"/>
    <cellStyle name="链接单元格 2" xfId="3636"/>
    <cellStyle name="链接单元格 3 3" xfId="3637"/>
    <cellStyle name="链接单元格 3 4" xfId="3638"/>
    <cellStyle name="链接单元格 3 5" xfId="3639"/>
    <cellStyle name="链接单元格 3 6" xfId="3640"/>
    <cellStyle name="链接单元格 3 7" xfId="3641"/>
    <cellStyle name="链接单元格 3 8" xfId="3642"/>
    <cellStyle name="链接单元格 4 2" xfId="3643"/>
    <cellStyle name="链接单元格 4 3" xfId="3644"/>
    <cellStyle name="链接单元格 4 4" xfId="3645"/>
    <cellStyle name="链接单元格 5 2" xfId="3646"/>
    <cellStyle name="链接单元格 6 2" xfId="3647"/>
    <cellStyle name="链接单元格 8 2" xfId="3648"/>
    <cellStyle name="链接单元格 9 2" xfId="3649"/>
    <cellStyle name="霓付_ +Foil &amp; -FOIL &amp; PAPER" xfId="3650"/>
    <cellStyle name="烹拳 [0]_ +Foil &amp; -FOIL &amp; PAPER" xfId="3651"/>
    <cellStyle name="烹拳_ +Foil &amp; -FOIL &amp; PAPER" xfId="3652"/>
    <cellStyle name="千分位[0]_ 白土" xfId="3653"/>
    <cellStyle name="千分位_ 白土" xfId="3654"/>
    <cellStyle name="千位分隔 2" xfId="3655"/>
    <cellStyle name="千位分隔 2 2" xfId="3656"/>
    <cellStyle name="千位分隔 2 2 2" xfId="3657"/>
    <cellStyle name="千位分隔 2 2 3" xfId="3658"/>
    <cellStyle name="千位分隔 2 2 4" xfId="3659"/>
    <cellStyle name="千位分隔 2 2 5" xfId="3660"/>
    <cellStyle name="千位分隔 2 2 6" xfId="3661"/>
    <cellStyle name="千位分隔 2 2 7" xfId="3662"/>
    <cellStyle name="强调文字颜色 4 10" xfId="3663"/>
    <cellStyle name="千位分隔 2 2 8" xfId="3664"/>
    <cellStyle name="千位分隔 2 3" xfId="3665"/>
    <cellStyle name="千位分隔 3 7" xfId="3666"/>
    <cellStyle name="千位分隔 3 8" xfId="3667"/>
    <cellStyle name="强调文字颜色 1 2 5" xfId="3668"/>
    <cellStyle name="强调文字颜色 1 2 6" xfId="3669"/>
    <cellStyle name="强调文字颜色 1 3 2" xfId="3670"/>
    <cellStyle name="强调文字颜色 1 3 4" xfId="3671"/>
    <cellStyle name="强调文字颜色 1 3 5" xfId="3672"/>
    <cellStyle name="强调文字颜色 1 3 6" xfId="3673"/>
    <cellStyle name="强调文字颜色 1 3 7" xfId="3674"/>
    <cellStyle name="强调文字颜色 1 3 8" xfId="3675"/>
    <cellStyle name="强调文字颜色 1 3 9" xfId="3676"/>
    <cellStyle name="强调文字颜色 1 4 2" xfId="3677"/>
    <cellStyle name="强调文字颜色 1 4 3" xfId="3678"/>
    <cellStyle name="强调文字颜色 1 4 4" xfId="3679"/>
    <cellStyle name="输出 4" xfId="3680"/>
    <cellStyle name="强调文字颜色 1 5 2" xfId="3681"/>
    <cellStyle name="强调文字颜色 1 6 2" xfId="3682"/>
    <cellStyle name="强调文字颜色 1 7" xfId="3683"/>
    <cellStyle name="强调文字颜色 1 8" xfId="3684"/>
    <cellStyle name="强调文字颜色 1 9" xfId="3685"/>
    <cellStyle name="强调文字颜色 2 2" xfId="3686"/>
    <cellStyle name="强调文字颜色 2 3" xfId="3687"/>
    <cellStyle name="强调文字颜色 2 3 9" xfId="3688"/>
    <cellStyle name="强调文字颜色 2 4" xfId="3689"/>
    <cellStyle name="强调文字颜色 2 4 3" xfId="3690"/>
    <cellStyle name="强调文字颜色 2 4 4" xfId="3691"/>
    <cellStyle name="强调文字颜色 2 5" xfId="3692"/>
    <cellStyle name="强调文字颜色 2 5 2" xfId="3693"/>
    <cellStyle name="强调文字颜色 2 6" xfId="3694"/>
    <cellStyle name="强调文字颜色 2 7" xfId="3695"/>
    <cellStyle name="强调文字颜色 2 8" xfId="3696"/>
    <cellStyle name="强调文字颜色 2 9" xfId="3697"/>
    <cellStyle name="强调文字颜色 3 10" xfId="3698"/>
    <cellStyle name="强调文字颜色 3 2" xfId="3699"/>
    <cellStyle name="强调文字颜色 3 2 6" xfId="3700"/>
    <cellStyle name="强调文字颜色 3 3 2" xfId="3701"/>
    <cellStyle name="强调文字颜色 3 3 3" xfId="3702"/>
    <cellStyle name="强调文字颜色 3 3 4" xfId="3703"/>
    <cellStyle name="强调文字颜色 3 3 5" xfId="3704"/>
    <cellStyle name="强调文字颜色 3 3 6" xfId="3705"/>
    <cellStyle name="强调文字颜色 3 3 7" xfId="3706"/>
    <cellStyle name="小数" xfId="3707"/>
    <cellStyle name="强调文字颜色 3 3 8" xfId="3708"/>
    <cellStyle name="强调文字颜色 3 3 9" xfId="3709"/>
    <cellStyle name="强调文字颜色 3 4 4" xfId="3710"/>
    <cellStyle name="强调文字颜色 4 4" xfId="3711"/>
    <cellStyle name="强调文字颜色 4 4 2" xfId="3712"/>
    <cellStyle name="强调文字颜色 4 4 3" xfId="3713"/>
    <cellStyle name="强调文字颜色 4 4 4" xfId="3714"/>
    <cellStyle name="强调文字颜色 4 5" xfId="3715"/>
    <cellStyle name="强调文字颜色 4 6" xfId="3716"/>
    <cellStyle name="强调文字颜色 4 7" xfId="3717"/>
    <cellStyle name="输入 10" xfId="3718"/>
    <cellStyle name="强调文字颜色 4 8" xfId="3719"/>
    <cellStyle name="强调文字颜色 4 9" xfId="3720"/>
    <cellStyle name="强调文字颜色 5 10" xfId="3721"/>
    <cellStyle name="强调文字颜色 5 2" xfId="3722"/>
    <cellStyle name="输出 6 2" xfId="3723"/>
    <cellStyle name="强调文字颜色 5 2 5" xfId="3724"/>
    <cellStyle name="强调文字颜色 5 2 6" xfId="3725"/>
    <cellStyle name="强调文字颜色 5 3" xfId="3726"/>
    <cellStyle name="强调文字颜色 5 3 2" xfId="3727"/>
    <cellStyle name="强调文字颜色 5 3 3" xfId="3728"/>
    <cellStyle name="输出 7 2" xfId="3729"/>
    <cellStyle name="强调文字颜色 5 3 5" xfId="3730"/>
    <cellStyle name="强调文字颜色 5 3 6" xfId="3731"/>
    <cellStyle name="强调文字颜色 5 4" xfId="3732"/>
    <cellStyle name="强调文字颜色 5 4 2" xfId="3733"/>
    <cellStyle name="强调文字颜色 5 4 3" xfId="3734"/>
    <cellStyle name="强调文字颜色 5 4 4" xfId="3735"/>
    <cellStyle name="强调文字颜色 5 5" xfId="3736"/>
    <cellStyle name="强调文字颜色 5 6" xfId="3737"/>
    <cellStyle name="强调文字颜色 5 7" xfId="3738"/>
    <cellStyle name="强调文字颜色 5 8" xfId="3739"/>
    <cellStyle name="强调文字颜色 5 9" xfId="3740"/>
    <cellStyle name="强调文字颜色 6 10" xfId="3741"/>
    <cellStyle name="强调文字颜色 6 3" xfId="3742"/>
    <cellStyle name="强调文字颜色 6 3 2" xfId="3743"/>
    <cellStyle name="强调文字颜色 6 3 3" xfId="3744"/>
    <cellStyle name="强调文字颜色 6 3 4" xfId="3745"/>
    <cellStyle name="强调文字颜色 6 3 5" xfId="3746"/>
    <cellStyle name="强调文字颜色 6 3 6" xfId="3747"/>
    <cellStyle name="强调文字颜色 6 3 7" xfId="3748"/>
    <cellStyle name="强调文字颜色 6 5" xfId="3749"/>
    <cellStyle name="强调文字颜色 6 6" xfId="3750"/>
    <cellStyle name="强调文字颜色 6 7" xfId="3751"/>
    <cellStyle name="强调文字颜色 6 9" xfId="3752"/>
    <cellStyle name="商品名称" xfId="3753"/>
    <cellStyle name="适中 10" xfId="3754"/>
    <cellStyle name="适中 3 6" xfId="3755"/>
    <cellStyle name="适中 3 7" xfId="3756"/>
    <cellStyle name="适中 3 8" xfId="3757"/>
    <cellStyle name="适中 3 9" xfId="3758"/>
    <cellStyle name="适中 4 3" xfId="3759"/>
    <cellStyle name="适中 5" xfId="3760"/>
    <cellStyle name="适中 5 2" xfId="3761"/>
    <cellStyle name="适中 6 2" xfId="3762"/>
    <cellStyle name="适中 7 2" xfId="3763"/>
    <cellStyle name="适中 9 2" xfId="3764"/>
    <cellStyle name="输出 2" xfId="3765"/>
    <cellStyle name="输出 2 5" xfId="3766"/>
    <cellStyle name="输出 2 6" xfId="3767"/>
    <cellStyle name="输出 3" xfId="3768"/>
    <cellStyle name="输出 3 5" xfId="3769"/>
    <cellStyle name="输出 3 6" xfId="3770"/>
    <cellStyle name="输出 3 7" xfId="3771"/>
    <cellStyle name="输出 3 8" xfId="3772"/>
    <cellStyle name="输出 3 9" xfId="3773"/>
    <cellStyle name="输出 5" xfId="3774"/>
    <cellStyle name="输出 5 2" xfId="3775"/>
    <cellStyle name="输出 6" xfId="3776"/>
    <cellStyle name="输出 7" xfId="3777"/>
    <cellStyle name="输入 3 2" xfId="3778"/>
    <cellStyle name="输入 3 3" xfId="3779"/>
    <cellStyle name="输入 3 5" xfId="3780"/>
    <cellStyle name="输入 3 6" xfId="3781"/>
    <cellStyle name="输入 3 7" xfId="3782"/>
    <cellStyle name="输入 3 8" xfId="3783"/>
    <cellStyle name="输入 3 9" xfId="3784"/>
    <cellStyle name="输入 4" xfId="3785"/>
    <cellStyle name="输入 4 2" xfId="3786"/>
    <cellStyle name="输入 4 3" xfId="3787"/>
    <cellStyle name="输入 4 4" xfId="3788"/>
    <cellStyle name="输入 5" xfId="3789"/>
    <cellStyle name="输入 6" xfId="3790"/>
    <cellStyle name="输入 7" xfId="3791"/>
    <cellStyle name="输入 9" xfId="3792"/>
    <cellStyle name="输入 9 2" xfId="3793"/>
    <cellStyle name="数量" xfId="3794"/>
    <cellStyle name="数字" xfId="3795"/>
    <cellStyle name="数字 2" xfId="3796"/>
    <cellStyle name="数字 3" xfId="3797"/>
    <cellStyle name="数字 4" xfId="3798"/>
    <cellStyle name="数字 5" xfId="3799"/>
    <cellStyle name="数字 6" xfId="3800"/>
    <cellStyle name="数字 7" xfId="3801"/>
    <cellStyle name="数字 8" xfId="3802"/>
    <cellStyle name="数字 9" xfId="3803"/>
    <cellStyle name="未定义" xfId="3804"/>
    <cellStyle name="寘嬫愗傝 [0.00]_Region Orders (2)" xfId="3805"/>
    <cellStyle name="寘嬫愗傝_Region Orders (2)" xfId="3806"/>
    <cellStyle name="注释 2 2 3" xfId="3807"/>
    <cellStyle name="注释 2 2 4" xfId="3808"/>
    <cellStyle name="注释 2 2 5" xfId="3809"/>
    <cellStyle name="注释 2 6" xfId="3810"/>
    <cellStyle name="注释 2 7" xfId="3811"/>
    <cellStyle name="注释 2 8" xfId="3812"/>
    <cellStyle name="注释 2 9" xfId="3813"/>
    <cellStyle name="注释 7 2" xfId="3814"/>
    <cellStyle name="注释 8 2" xfId="3815"/>
    <cellStyle name="콤마_BOILER-CO1" xfId="3816"/>
    <cellStyle name="통화 [0]_BOILER-CO1" xfId="381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2022&#24180;09&#26376;&#37329;&#34701;&#32479;&#35745;&#25253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5919;&#23616;9&#26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&#24066;2022&#24180;1-9&#26376;&#21508;&#38215;&#25237;&#36164;&#25968;&#25454;&#65288;&#23450;&#31295;&#65289;(2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9)廉江市全金融机构（含外资）人民币信贷收支合并表"/>
      <sheetName val="Sheet1"/>
    </sheetNames>
    <sheetDataSet>
      <sheetData sheetId="0">
        <row r="3">
          <cell r="B3">
            <v>5345963.62642</v>
          </cell>
        </row>
        <row r="3">
          <cell r="H3">
            <v>2918301.62041</v>
          </cell>
        </row>
        <row r="5">
          <cell r="B5">
            <v>4607945.454499</v>
          </cell>
        </row>
        <row r="6">
          <cell r="H6">
            <v>125716.110156</v>
          </cell>
        </row>
        <row r="9">
          <cell r="H9">
            <v>1915220.989903</v>
          </cell>
        </row>
        <row r="13">
          <cell r="H13">
            <v>153487.445649</v>
          </cell>
        </row>
        <row r="14">
          <cell r="H14">
            <v>560079.647426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收入进度1"/>
      <sheetName val="收入进度2"/>
      <sheetName val="支出进度"/>
      <sheetName val="乡镇收入进度"/>
      <sheetName val="乡镇支出进度"/>
      <sheetName val="政府性基金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廉江市2022年1-9月镇级一般预算收入执行情况表</v>
          </cell>
        </row>
        <row r="2">
          <cell r="H2" t="str">
            <v>单位：万元</v>
          </cell>
        </row>
        <row r="3">
          <cell r="C3" t="str">
            <v>地方一般预算收入</v>
          </cell>
        </row>
        <row r="4">
          <cell r="A4" t="str">
            <v>乡镇名称</v>
          </cell>
        </row>
        <row r="4">
          <cell r="C4" t="str">
            <v>年度预算</v>
          </cell>
          <cell r="D4" t="str">
            <v>当年累计收入</v>
          </cell>
          <cell r="E4" t="str">
            <v>占年度预算%</v>
          </cell>
          <cell r="F4" t="str">
            <v>去年累计收入</v>
          </cell>
          <cell r="G4" t="str">
            <v>比去年同期(+)(-)额</v>
          </cell>
          <cell r="H4" t="str">
            <v>比去年同期(+)(-)%</v>
          </cell>
        </row>
        <row r="5">
          <cell r="A5" t="str">
            <v>     总  计      </v>
          </cell>
        </row>
        <row r="5">
          <cell r="C5">
            <v>184000</v>
          </cell>
          <cell r="D5">
            <v>162937</v>
          </cell>
          <cell r="E5">
            <v>88.5527173913043</v>
          </cell>
          <cell r="F5">
            <v>138068</v>
          </cell>
          <cell r="G5">
            <v>24869</v>
          </cell>
          <cell r="H5">
            <v>18.0121389460266</v>
          </cell>
        </row>
        <row r="6">
          <cell r="A6" t="str">
            <v>市 本 级</v>
          </cell>
        </row>
        <row r="6">
          <cell r="C6">
            <v>104126.78624</v>
          </cell>
          <cell r="D6">
            <v>120357.478205</v>
          </cell>
          <cell r="E6">
            <v>115.5874319674</v>
          </cell>
          <cell r="F6">
            <v>84840.19012</v>
          </cell>
          <cell r="G6">
            <v>35517.288085</v>
          </cell>
          <cell r="H6">
            <v>41.8637535285617</v>
          </cell>
        </row>
        <row r="7">
          <cell r="A7" t="str">
            <v>镇（街）合计</v>
          </cell>
        </row>
        <row r="7">
          <cell r="C7">
            <v>79873.21376</v>
          </cell>
          <cell r="D7">
            <v>42579.521795</v>
          </cell>
          <cell r="E7">
            <v>53.3088876615649</v>
          </cell>
          <cell r="F7">
            <v>53227.80988</v>
          </cell>
          <cell r="G7">
            <v>-10648.288085</v>
          </cell>
          <cell r="H7">
            <v>-20.005121587768</v>
          </cell>
        </row>
        <row r="8">
          <cell r="A8" t="str">
            <v>罗  州</v>
          </cell>
          <cell r="B8" t="str">
            <v>罗　州</v>
          </cell>
          <cell r="C8">
            <v>12473.08</v>
          </cell>
          <cell r="D8">
            <v>8176.867</v>
          </cell>
          <cell r="E8">
            <v>65.5561176549818</v>
          </cell>
          <cell r="F8">
            <v>9015.275235</v>
          </cell>
          <cell r="G8">
            <v>-838.408234999999</v>
          </cell>
          <cell r="H8">
            <v>-9.2998628787843</v>
          </cell>
        </row>
        <row r="9">
          <cell r="A9" t="str">
            <v>城  北</v>
          </cell>
          <cell r="B9" t="str">
            <v>城　北</v>
          </cell>
          <cell r="C9">
            <v>14821.9772</v>
          </cell>
          <cell r="D9">
            <v>8457.764295</v>
          </cell>
          <cell r="E9">
            <v>57.0623215841946</v>
          </cell>
          <cell r="F9">
            <v>11010.643405</v>
          </cell>
          <cell r="G9">
            <v>-2552.87911</v>
          </cell>
          <cell r="H9">
            <v>-23.1855579742118</v>
          </cell>
        </row>
        <row r="10">
          <cell r="A10" t="str">
            <v>城  南</v>
          </cell>
          <cell r="B10" t="str">
            <v>城　南</v>
          </cell>
          <cell r="C10">
            <v>11594.4157</v>
          </cell>
          <cell r="D10">
            <v>5236.2929</v>
          </cell>
          <cell r="E10">
            <v>45.1621973498846</v>
          </cell>
          <cell r="F10">
            <v>9899.722725</v>
          </cell>
          <cell r="G10">
            <v>-4663.429825</v>
          </cell>
          <cell r="H10">
            <v>-47.1066711113366</v>
          </cell>
        </row>
        <row r="11">
          <cell r="A11" t="str">
            <v>安  铺</v>
          </cell>
          <cell r="B11" t="str">
            <v>安　铺</v>
          </cell>
          <cell r="C11">
            <v>4145.2151</v>
          </cell>
          <cell r="D11">
            <v>1994.1268</v>
          </cell>
          <cell r="E11">
            <v>48.1067146551695</v>
          </cell>
          <cell r="F11">
            <v>2300.0251</v>
          </cell>
          <cell r="G11">
            <v>-305.8983</v>
          </cell>
          <cell r="H11">
            <v>-13.2997809458688</v>
          </cell>
        </row>
        <row r="12">
          <cell r="A12" t="str">
            <v>石  城</v>
          </cell>
          <cell r="B12" t="str">
            <v>石　城</v>
          </cell>
          <cell r="C12">
            <v>9020</v>
          </cell>
          <cell r="D12">
            <v>5734.2594</v>
          </cell>
          <cell r="E12">
            <v>63.5727206208426</v>
          </cell>
          <cell r="F12">
            <v>5209.18517</v>
          </cell>
          <cell r="G12">
            <v>525.07423</v>
          </cell>
          <cell r="H12">
            <v>10.0797766419196</v>
          </cell>
        </row>
        <row r="13">
          <cell r="A13" t="str">
            <v>新  民</v>
          </cell>
          <cell r="B13" t="str">
            <v>新　民</v>
          </cell>
          <cell r="C13">
            <v>1797.5828</v>
          </cell>
          <cell r="D13">
            <v>734.3616</v>
          </cell>
          <cell r="E13">
            <v>40.8527273402928</v>
          </cell>
          <cell r="F13">
            <v>699.02461</v>
          </cell>
          <cell r="G13">
            <v>35.3369900000001</v>
          </cell>
          <cell r="H13">
            <v>5.05518539611933</v>
          </cell>
        </row>
        <row r="14">
          <cell r="A14" t="str">
            <v>吉  水</v>
          </cell>
          <cell r="B14" t="str">
            <v>吉　水</v>
          </cell>
          <cell r="C14">
            <v>4495.17036</v>
          </cell>
          <cell r="D14">
            <v>2094.5327</v>
          </cell>
          <cell r="E14">
            <v>46.5951795428728</v>
          </cell>
          <cell r="F14">
            <v>2525.52301</v>
          </cell>
          <cell r="G14">
            <v>-430.99031</v>
          </cell>
          <cell r="H14">
            <v>-17.0653883688037</v>
          </cell>
        </row>
        <row r="15">
          <cell r="A15" t="str">
            <v>河  唇</v>
          </cell>
          <cell r="B15" t="str">
            <v>河　唇</v>
          </cell>
          <cell r="C15">
            <v>1540.8812</v>
          </cell>
          <cell r="D15">
            <v>475.1099</v>
          </cell>
          <cell r="E15">
            <v>30.8336489535988</v>
          </cell>
          <cell r="F15">
            <v>1083.64675</v>
          </cell>
          <cell r="G15">
            <v>-608.53685</v>
          </cell>
          <cell r="H15">
            <v>-56.1563858332986</v>
          </cell>
        </row>
        <row r="16">
          <cell r="A16" t="str">
            <v>石  角</v>
          </cell>
          <cell r="B16" t="str">
            <v>石　角</v>
          </cell>
          <cell r="C16">
            <v>316.4537</v>
          </cell>
          <cell r="D16">
            <v>127.687</v>
          </cell>
          <cell r="E16">
            <v>40.3493465236779</v>
          </cell>
          <cell r="F16">
            <v>190.115235</v>
          </cell>
          <cell r="G16">
            <v>-62.428235</v>
          </cell>
          <cell r="H16">
            <v>-32.8370501185768</v>
          </cell>
        </row>
        <row r="17">
          <cell r="A17" t="str">
            <v>良  垌</v>
          </cell>
          <cell r="B17" t="str">
            <v>良　垌</v>
          </cell>
          <cell r="C17">
            <v>1789.8585</v>
          </cell>
          <cell r="D17">
            <v>1167.973</v>
          </cell>
          <cell r="E17">
            <v>65.2550466978255</v>
          </cell>
          <cell r="F17">
            <v>986.57189</v>
          </cell>
          <cell r="G17">
            <v>181.40111</v>
          </cell>
          <cell r="H17">
            <v>18.3870138444751</v>
          </cell>
        </row>
        <row r="18">
          <cell r="A18" t="str">
            <v>横  山</v>
          </cell>
          <cell r="B18" t="str">
            <v>横　山</v>
          </cell>
          <cell r="C18">
            <v>4480</v>
          </cell>
          <cell r="D18">
            <v>2924.2744</v>
          </cell>
          <cell r="E18">
            <v>65.2739821428572</v>
          </cell>
          <cell r="F18">
            <v>2376.43133</v>
          </cell>
          <cell r="G18">
            <v>547.84307</v>
          </cell>
          <cell r="H18">
            <v>23.0531832788116</v>
          </cell>
        </row>
        <row r="19">
          <cell r="A19" t="str">
            <v>营  仔</v>
          </cell>
          <cell r="B19" t="str">
            <v>营　仔</v>
          </cell>
          <cell r="C19">
            <v>1298.21</v>
          </cell>
          <cell r="D19">
            <v>110.1624</v>
          </cell>
          <cell r="E19">
            <v>8.48571494596406</v>
          </cell>
          <cell r="F19">
            <v>414.201045</v>
          </cell>
          <cell r="G19">
            <v>-304.038645</v>
          </cell>
          <cell r="H19">
            <v>-73.4036402539738</v>
          </cell>
        </row>
        <row r="20">
          <cell r="A20" t="str">
            <v>青  平</v>
          </cell>
          <cell r="B20" t="str">
            <v>青　平</v>
          </cell>
          <cell r="C20">
            <v>1673.839</v>
          </cell>
          <cell r="D20">
            <v>619.3573</v>
          </cell>
          <cell r="E20">
            <v>37.0022027208113</v>
          </cell>
          <cell r="F20">
            <v>932.18423</v>
          </cell>
          <cell r="G20">
            <v>-312.82693</v>
          </cell>
          <cell r="H20">
            <v>-33.5584876822042</v>
          </cell>
        </row>
        <row r="21">
          <cell r="A21" t="str">
            <v>车  板</v>
          </cell>
          <cell r="B21" t="str">
            <v>车　板</v>
          </cell>
          <cell r="C21">
            <v>706.2479</v>
          </cell>
          <cell r="D21">
            <v>88.4481</v>
          </cell>
          <cell r="E21">
            <v>12.5236620172605</v>
          </cell>
          <cell r="F21">
            <v>373.734035</v>
          </cell>
          <cell r="G21">
            <v>-285.285935</v>
          </cell>
          <cell r="H21">
            <v>-76.3339456092084</v>
          </cell>
        </row>
        <row r="22">
          <cell r="A22" t="str">
            <v>高  桥</v>
          </cell>
          <cell r="B22" t="str">
            <v>高　桥</v>
          </cell>
          <cell r="C22">
            <v>728.77</v>
          </cell>
          <cell r="D22">
            <v>228.5629</v>
          </cell>
          <cell r="E22">
            <v>31.3628305226615</v>
          </cell>
          <cell r="F22">
            <v>541.812075</v>
          </cell>
          <cell r="G22">
            <v>-313.249175</v>
          </cell>
          <cell r="H22">
            <v>-57.8150966827382</v>
          </cell>
        </row>
        <row r="23">
          <cell r="A23" t="str">
            <v>石  岭</v>
          </cell>
          <cell r="B23" t="str">
            <v>石　岭</v>
          </cell>
          <cell r="C23">
            <v>5881.1632</v>
          </cell>
          <cell r="D23">
            <v>3012.6171</v>
          </cell>
          <cell r="E23">
            <v>51.2248512335111</v>
          </cell>
          <cell r="F23">
            <v>3697.872595</v>
          </cell>
          <cell r="G23">
            <v>-685.255495</v>
          </cell>
          <cell r="H23">
            <v>-18.5310736753493</v>
          </cell>
        </row>
        <row r="24">
          <cell r="A24" t="str">
            <v>雅  塘</v>
          </cell>
          <cell r="B24" t="str">
            <v>雅　塘</v>
          </cell>
          <cell r="C24">
            <v>755</v>
          </cell>
          <cell r="D24">
            <v>205.2435</v>
          </cell>
          <cell r="E24">
            <v>27.1845695364238</v>
          </cell>
          <cell r="F24">
            <v>505.5006</v>
          </cell>
          <cell r="G24">
            <v>-300.2571</v>
          </cell>
          <cell r="H24">
            <v>-59.3979710409839</v>
          </cell>
        </row>
        <row r="25">
          <cell r="A25" t="str">
            <v>石  颈</v>
          </cell>
          <cell r="B25" t="str">
            <v>石　颈</v>
          </cell>
          <cell r="C25">
            <v>480.1</v>
          </cell>
          <cell r="D25">
            <v>546.0906</v>
          </cell>
          <cell r="E25">
            <v>113.745178087898</v>
          </cell>
          <cell r="F25">
            <v>310.88523</v>
          </cell>
          <cell r="G25">
            <v>235.20537</v>
          </cell>
          <cell r="H25">
            <v>75.6566563165449</v>
          </cell>
        </row>
        <row r="26">
          <cell r="A26" t="str">
            <v>长  山</v>
          </cell>
          <cell r="B26" t="str">
            <v>长　山</v>
          </cell>
          <cell r="C26">
            <v>450.1958</v>
          </cell>
          <cell r="D26">
            <v>149.1928</v>
          </cell>
          <cell r="E26">
            <v>33.1395361751487</v>
          </cell>
          <cell r="F26">
            <v>304.10901</v>
          </cell>
          <cell r="G26">
            <v>-154.91621</v>
          </cell>
          <cell r="H26">
            <v>-50.941012895343</v>
          </cell>
        </row>
        <row r="27">
          <cell r="A27" t="str">
            <v>塘  蓬</v>
          </cell>
          <cell r="B27" t="str">
            <v>塘　蓬</v>
          </cell>
          <cell r="C27">
            <v>1094.7857</v>
          </cell>
          <cell r="D27">
            <v>402.2228</v>
          </cell>
          <cell r="E27">
            <v>36.7398660760732</v>
          </cell>
          <cell r="F27">
            <v>722.837395</v>
          </cell>
          <cell r="G27">
            <v>-320.614595</v>
          </cell>
          <cell r="H27">
            <v>-44.355009469315</v>
          </cell>
        </row>
        <row r="28">
          <cell r="A28" t="str">
            <v>和  寮</v>
          </cell>
          <cell r="B28" t="str">
            <v>和　寮</v>
          </cell>
          <cell r="C28">
            <v>330.2676</v>
          </cell>
          <cell r="D28">
            <v>94.3753</v>
          </cell>
          <cell r="E28">
            <v>28.5754037029367</v>
          </cell>
          <cell r="F28">
            <v>128.509205</v>
          </cell>
          <cell r="G28">
            <v>-34.133905</v>
          </cell>
          <cell r="H28">
            <v>-26.5614474854155</v>
          </cell>
        </row>
        <row r="30">
          <cell r="A30" t="str">
            <v>合计</v>
          </cell>
        </row>
        <row r="30">
          <cell r="C30" t="str">
            <v>罗州</v>
          </cell>
          <cell r="D30" t="str">
            <v>城北</v>
          </cell>
          <cell r="E30" t="str">
            <v>城南</v>
          </cell>
          <cell r="F30" t="str">
            <v>石城</v>
          </cell>
          <cell r="G30" t="str">
            <v>新民</v>
          </cell>
          <cell r="H30" t="str">
            <v>吉水</v>
          </cell>
        </row>
        <row r="31">
          <cell r="A31">
            <v>114590909</v>
          </cell>
        </row>
        <row r="31">
          <cell r="C31">
            <v>20491010</v>
          </cell>
          <cell r="D31">
            <v>20157911</v>
          </cell>
          <cell r="E31">
            <v>15358651</v>
          </cell>
          <cell r="F31">
            <v>13937604</v>
          </cell>
          <cell r="G31">
            <v>2331958</v>
          </cell>
          <cell r="H31">
            <v>4904712</v>
          </cell>
        </row>
        <row r="32">
          <cell r="A32">
            <v>15708839</v>
          </cell>
        </row>
        <row r="32">
          <cell r="C32">
            <v>3088890</v>
          </cell>
          <cell r="D32">
            <v>3375281</v>
          </cell>
          <cell r="E32">
            <v>2296068</v>
          </cell>
          <cell r="F32">
            <v>1345836</v>
          </cell>
          <cell r="G32">
            <v>266185</v>
          </cell>
          <cell r="H32">
            <v>-312480</v>
          </cell>
        </row>
        <row r="33">
          <cell r="A33">
            <v>130299748</v>
          </cell>
        </row>
        <row r="33">
          <cell r="C33">
            <v>23579900</v>
          </cell>
          <cell r="D33">
            <v>23533192</v>
          </cell>
          <cell r="E33">
            <v>17654719</v>
          </cell>
          <cell r="F33">
            <v>15283440</v>
          </cell>
          <cell r="G33">
            <v>2598143</v>
          </cell>
          <cell r="H33">
            <v>4592232</v>
          </cell>
        </row>
        <row r="34">
          <cell r="A34">
            <v>13029.9748</v>
          </cell>
        </row>
        <row r="34">
          <cell r="C34">
            <v>2357.99</v>
          </cell>
          <cell r="D34">
            <v>2353.3192</v>
          </cell>
          <cell r="E34">
            <v>1765.4719</v>
          </cell>
          <cell r="F34">
            <v>1528.344</v>
          </cell>
          <cell r="G34">
            <v>259.8143</v>
          </cell>
          <cell r="H34">
            <v>459.2232</v>
          </cell>
        </row>
        <row r="35">
          <cell r="A35" t="str">
            <v>合计</v>
          </cell>
        </row>
        <row r="35">
          <cell r="C35" t="str">
            <v>罗州</v>
          </cell>
          <cell r="D35" t="str">
            <v>城北</v>
          </cell>
          <cell r="E35" t="str">
            <v>城南</v>
          </cell>
          <cell r="F35" t="str">
            <v>石城</v>
          </cell>
          <cell r="G35" t="str">
            <v>新民</v>
          </cell>
          <cell r="H35" t="str">
            <v>吉水</v>
          </cell>
        </row>
        <row r="36">
          <cell r="A36">
            <v>34141076</v>
          </cell>
        </row>
        <row r="36">
          <cell r="C36">
            <v>8134310</v>
          </cell>
          <cell r="D36">
            <v>8685942</v>
          </cell>
          <cell r="E36">
            <v>4641421</v>
          </cell>
          <cell r="F36">
            <v>5136726</v>
          </cell>
          <cell r="G36">
            <v>477741</v>
          </cell>
          <cell r="H36">
            <v>103608</v>
          </cell>
        </row>
        <row r="37">
          <cell r="A37">
            <v>3414.1076</v>
          </cell>
        </row>
        <row r="37">
          <cell r="C37">
            <v>813.431</v>
          </cell>
          <cell r="D37">
            <v>868.5942</v>
          </cell>
          <cell r="E37">
            <v>464.1421</v>
          </cell>
          <cell r="F37">
            <v>513.6726</v>
          </cell>
          <cell r="G37">
            <v>47.7741</v>
          </cell>
          <cell r="H37">
            <v>10.3608</v>
          </cell>
        </row>
        <row r="38">
          <cell r="A38">
            <v>16444.0824</v>
          </cell>
        </row>
        <row r="38">
          <cell r="C38">
            <v>3171.421</v>
          </cell>
          <cell r="D38">
            <v>3221.9134</v>
          </cell>
          <cell r="E38">
            <v>2229.614</v>
          </cell>
          <cell r="F38">
            <v>2042.0166</v>
          </cell>
          <cell r="G38">
            <v>307.5884</v>
          </cell>
          <cell r="H38">
            <v>469.584</v>
          </cell>
        </row>
        <row r="39">
          <cell r="A39" t="str">
            <v>合计</v>
          </cell>
        </row>
        <row r="39">
          <cell r="C39" t="str">
            <v>罗州</v>
          </cell>
          <cell r="D39" t="str">
            <v>城北</v>
          </cell>
          <cell r="E39" t="str">
            <v>城南</v>
          </cell>
          <cell r="F39" t="str">
            <v>石城</v>
          </cell>
          <cell r="G39" t="str">
            <v>新民</v>
          </cell>
          <cell r="H39" t="str">
            <v>吉水</v>
          </cell>
        </row>
        <row r="40">
          <cell r="A40">
            <v>39358551</v>
          </cell>
        </row>
        <row r="40">
          <cell r="C40">
            <v>6577982</v>
          </cell>
          <cell r="D40">
            <v>11318996</v>
          </cell>
          <cell r="E40">
            <v>2061674</v>
          </cell>
          <cell r="F40">
            <v>4508231</v>
          </cell>
          <cell r="G40">
            <v>943769</v>
          </cell>
          <cell r="H40">
            <v>1141331</v>
          </cell>
        </row>
        <row r="41">
          <cell r="A41">
            <v>3935.8551</v>
          </cell>
        </row>
        <row r="41">
          <cell r="C41">
            <v>657.7982</v>
          </cell>
          <cell r="D41">
            <v>1131.8996</v>
          </cell>
          <cell r="E41">
            <v>206.1674</v>
          </cell>
          <cell r="F41">
            <v>450.8231</v>
          </cell>
          <cell r="G41">
            <v>94.3769</v>
          </cell>
          <cell r="H41">
            <v>114.1331</v>
          </cell>
        </row>
        <row r="42">
          <cell r="A42">
            <v>20379.9375</v>
          </cell>
        </row>
        <row r="42">
          <cell r="C42">
            <v>3829.2192</v>
          </cell>
          <cell r="D42">
            <v>4353.813</v>
          </cell>
          <cell r="E42">
            <v>2435.7814</v>
          </cell>
          <cell r="F42">
            <v>2492.8397</v>
          </cell>
          <cell r="G42">
            <v>401.9653</v>
          </cell>
          <cell r="H42">
            <v>583.7171</v>
          </cell>
        </row>
        <row r="43">
          <cell r="A43" t="str">
            <v>合计</v>
          </cell>
        </row>
        <row r="43">
          <cell r="C43" t="str">
            <v>罗州</v>
          </cell>
          <cell r="D43" t="str">
            <v>城北</v>
          </cell>
          <cell r="E43" t="str">
            <v>城南</v>
          </cell>
          <cell r="F43" t="str">
            <v>石城</v>
          </cell>
          <cell r="G43" t="str">
            <v>新民</v>
          </cell>
          <cell r="H43" t="str">
            <v>吉水</v>
          </cell>
        </row>
        <row r="44">
          <cell r="A44">
            <v>70841098</v>
          </cell>
        </row>
        <row r="44">
          <cell r="C44">
            <v>10035804</v>
          </cell>
          <cell r="D44">
            <v>11280876</v>
          </cell>
          <cell r="E44">
            <v>10051465</v>
          </cell>
          <cell r="F44">
            <v>11389558</v>
          </cell>
          <cell r="G44">
            <v>542090</v>
          </cell>
          <cell r="H44">
            <v>4789643</v>
          </cell>
        </row>
        <row r="45">
          <cell r="A45">
            <v>7084.1098</v>
          </cell>
        </row>
        <row r="45">
          <cell r="C45">
            <v>1003.5804</v>
          </cell>
          <cell r="D45">
            <v>1128.0876</v>
          </cell>
          <cell r="E45">
            <v>1005.1465</v>
          </cell>
          <cell r="F45">
            <v>1138.9558</v>
          </cell>
          <cell r="G45">
            <v>54.209</v>
          </cell>
          <cell r="H45">
            <v>478.9643</v>
          </cell>
        </row>
        <row r="46">
          <cell r="A46">
            <v>27464.0473</v>
          </cell>
        </row>
        <row r="46">
          <cell r="C46">
            <v>4832.7996</v>
          </cell>
          <cell r="D46">
            <v>5481.9006</v>
          </cell>
          <cell r="E46">
            <v>3440.9279</v>
          </cell>
          <cell r="F46">
            <v>3631.7955</v>
          </cell>
          <cell r="G46">
            <v>456.1743</v>
          </cell>
          <cell r="H46">
            <v>1062.6814</v>
          </cell>
        </row>
        <row r="48">
          <cell r="A48" t="str">
            <v>合计</v>
          </cell>
        </row>
        <row r="48">
          <cell r="C48" t="str">
            <v>罗州</v>
          </cell>
          <cell r="D48" t="str">
            <v>城北</v>
          </cell>
          <cell r="E48" t="str">
            <v>城南</v>
          </cell>
          <cell r="F48" t="str">
            <v>石城</v>
          </cell>
          <cell r="G48" t="str">
            <v>新民</v>
          </cell>
          <cell r="H48" t="str">
            <v>吉水</v>
          </cell>
        </row>
        <row r="49">
          <cell r="A49">
            <v>46215098.95</v>
          </cell>
        </row>
        <row r="49">
          <cell r="C49">
            <v>11304872</v>
          </cell>
          <cell r="D49">
            <v>11228861.95</v>
          </cell>
          <cell r="E49">
            <v>5043720</v>
          </cell>
          <cell r="F49">
            <v>6325616</v>
          </cell>
          <cell r="G49">
            <v>611772</v>
          </cell>
          <cell r="H49">
            <v>1005909</v>
          </cell>
        </row>
        <row r="50">
          <cell r="A50">
            <v>4621.509895</v>
          </cell>
        </row>
        <row r="50">
          <cell r="C50">
            <v>1130.4872</v>
          </cell>
          <cell r="D50">
            <v>1122.886195</v>
          </cell>
          <cell r="E50">
            <v>504.372</v>
          </cell>
          <cell r="F50">
            <v>632.5616</v>
          </cell>
          <cell r="G50">
            <v>61.1772</v>
          </cell>
          <cell r="H50">
            <v>100.5909</v>
          </cell>
        </row>
        <row r="51">
          <cell r="A51">
            <v>32085.557195</v>
          </cell>
        </row>
        <row r="51">
          <cell r="C51">
            <v>5963.2868</v>
          </cell>
          <cell r="D51">
            <v>6604.786795</v>
          </cell>
          <cell r="E51">
            <v>3945.2999</v>
          </cell>
          <cell r="F51">
            <v>4264.3571</v>
          </cell>
          <cell r="G51">
            <v>517.3515</v>
          </cell>
          <cell r="H51">
            <v>1163.2723</v>
          </cell>
        </row>
        <row r="53">
          <cell r="A53" t="str">
            <v>合计</v>
          </cell>
        </row>
        <row r="53">
          <cell r="C53" t="str">
            <v>罗州</v>
          </cell>
          <cell r="D53" t="str">
            <v>城北</v>
          </cell>
          <cell r="E53" t="str">
            <v>城南</v>
          </cell>
          <cell r="F53" t="str">
            <v>石城</v>
          </cell>
          <cell r="G53" t="str">
            <v>新民</v>
          </cell>
          <cell r="H53" t="str">
            <v>吉水</v>
          </cell>
        </row>
        <row r="54">
          <cell r="A54">
            <v>52611639</v>
          </cell>
        </row>
        <row r="54">
          <cell r="C54">
            <v>11289491</v>
          </cell>
          <cell r="D54">
            <v>10045450</v>
          </cell>
          <cell r="E54">
            <v>6652531</v>
          </cell>
          <cell r="F54">
            <v>6872489</v>
          </cell>
          <cell r="G54">
            <v>1359282</v>
          </cell>
          <cell r="H54">
            <v>3230742</v>
          </cell>
        </row>
        <row r="55">
          <cell r="A55">
            <v>5261.1639</v>
          </cell>
        </row>
        <row r="55">
          <cell r="C55">
            <v>1128.9491</v>
          </cell>
          <cell r="D55">
            <v>1004.545</v>
          </cell>
          <cell r="E55">
            <v>665.2531</v>
          </cell>
          <cell r="F55">
            <v>687.2489</v>
          </cell>
          <cell r="G55">
            <v>135.9282</v>
          </cell>
          <cell r="H55">
            <v>323.0742</v>
          </cell>
        </row>
        <row r="56">
          <cell r="A56">
            <v>37346.721095</v>
          </cell>
        </row>
        <row r="56">
          <cell r="C56">
            <v>7092.2359</v>
          </cell>
          <cell r="D56">
            <v>7609.331795</v>
          </cell>
          <cell r="E56">
            <v>4610.553</v>
          </cell>
          <cell r="F56">
            <v>4951.606</v>
          </cell>
          <cell r="G56">
            <v>653.2797</v>
          </cell>
          <cell r="H56">
            <v>1486.3465</v>
          </cell>
        </row>
        <row r="58">
          <cell r="A58" t="str">
            <v>合计</v>
          </cell>
        </row>
        <row r="58">
          <cell r="C58" t="str">
            <v>罗州</v>
          </cell>
          <cell r="D58" t="str">
            <v>城北</v>
          </cell>
          <cell r="E58" t="str">
            <v>城南</v>
          </cell>
          <cell r="F58" t="str">
            <v>石城</v>
          </cell>
          <cell r="G58" t="str">
            <v>新民</v>
          </cell>
          <cell r="H58" t="str">
            <v>吉水</v>
          </cell>
        </row>
        <row r="59">
          <cell r="A59">
            <v>52328007</v>
          </cell>
        </row>
        <row r="59">
          <cell r="C59">
            <v>10846311</v>
          </cell>
          <cell r="D59">
            <v>8484325</v>
          </cell>
          <cell r="E59">
            <v>6257399</v>
          </cell>
          <cell r="F59">
            <v>7826534</v>
          </cell>
          <cell r="G59">
            <v>810819</v>
          </cell>
          <cell r="H59">
            <v>6081862</v>
          </cell>
        </row>
        <row r="60">
          <cell r="A60">
            <v>5232.8007</v>
          </cell>
        </row>
        <row r="60">
          <cell r="C60">
            <v>1084.6311</v>
          </cell>
          <cell r="D60">
            <v>848.4325</v>
          </cell>
          <cell r="E60">
            <v>625.7399</v>
          </cell>
          <cell r="F60">
            <v>782.6534</v>
          </cell>
          <cell r="G60">
            <v>81.0819</v>
          </cell>
          <cell r="H60">
            <v>608.1862</v>
          </cell>
        </row>
        <row r="61">
          <cell r="A61">
            <v>42579.521795</v>
          </cell>
        </row>
        <row r="61">
          <cell r="C61">
            <v>8176.867</v>
          </cell>
          <cell r="D61">
            <v>8457.764295</v>
          </cell>
          <cell r="E61">
            <v>5236.2929</v>
          </cell>
          <cell r="F61">
            <v>5734.2594</v>
          </cell>
          <cell r="G61">
            <v>734.3616</v>
          </cell>
          <cell r="H61">
            <v>2094.5327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 t="str">
            <v>2022年9月止累计</v>
          </cell>
          <cell r="D3" t="str">
            <v>2021年9月止累计</v>
          </cell>
          <cell r="E3" t="str">
            <v>2022年9月止累计比上年同期增减%</v>
          </cell>
        </row>
        <row r="4">
          <cell r="B4" t="str">
            <v>全  市</v>
          </cell>
          <cell r="C4">
            <v>978918</v>
          </cell>
          <cell r="D4">
            <v>743746</v>
          </cell>
          <cell r="E4">
            <v>31.6199347626744</v>
          </cell>
        </row>
        <row r="5">
          <cell r="B5" t="str">
            <v>车  板</v>
          </cell>
          <cell r="C5">
            <v>230580</v>
          </cell>
          <cell r="D5">
            <v>4754</v>
          </cell>
          <cell r="E5">
            <v>4750.2313840976</v>
          </cell>
        </row>
        <row r="6">
          <cell r="B6" t="str">
            <v>营  仔</v>
          </cell>
          <cell r="C6">
            <v>32875</v>
          </cell>
          <cell r="D6">
            <v>5910</v>
          </cell>
          <cell r="E6">
            <v>456.260575296108</v>
          </cell>
        </row>
        <row r="7">
          <cell r="B7" t="str">
            <v>石  颈</v>
          </cell>
          <cell r="C7">
            <v>3773</v>
          </cell>
          <cell r="D7">
            <v>976</v>
          </cell>
          <cell r="E7">
            <v>286.577868852459</v>
          </cell>
        </row>
        <row r="8">
          <cell r="B8" t="str">
            <v>横  山</v>
          </cell>
          <cell r="C8">
            <v>48549</v>
          </cell>
          <cell r="D8">
            <v>13936</v>
          </cell>
          <cell r="E8">
            <v>248.371125143513</v>
          </cell>
        </row>
        <row r="9">
          <cell r="B9" t="str">
            <v>长  山</v>
          </cell>
          <cell r="C9">
            <v>5644</v>
          </cell>
          <cell r="D9">
            <v>1766</v>
          </cell>
          <cell r="E9">
            <v>219.592298980747</v>
          </cell>
        </row>
        <row r="10">
          <cell r="B10" t="str">
            <v>高  桥</v>
          </cell>
          <cell r="C10">
            <v>19587</v>
          </cell>
          <cell r="D10">
            <v>6460</v>
          </cell>
          <cell r="E10">
            <v>203.204334365325</v>
          </cell>
        </row>
        <row r="11">
          <cell r="B11" t="str">
            <v>良  垌</v>
          </cell>
          <cell r="C11">
            <v>67633</v>
          </cell>
          <cell r="D11">
            <v>28537</v>
          </cell>
          <cell r="E11">
            <v>137.001086309002</v>
          </cell>
        </row>
        <row r="12">
          <cell r="B12" t="str">
            <v>塘  蓬</v>
          </cell>
          <cell r="C12">
            <v>10987</v>
          </cell>
          <cell r="D12">
            <v>5796</v>
          </cell>
          <cell r="E12">
            <v>89.5617667356798</v>
          </cell>
        </row>
        <row r="13">
          <cell r="B13" t="str">
            <v>吉  水</v>
          </cell>
          <cell r="C13">
            <v>7859</v>
          </cell>
          <cell r="D13">
            <v>5092</v>
          </cell>
          <cell r="E13">
            <v>54.3401413982718</v>
          </cell>
        </row>
        <row r="14">
          <cell r="B14" t="str">
            <v>罗  州</v>
          </cell>
          <cell r="C14">
            <v>40240</v>
          </cell>
          <cell r="D14">
            <v>39550</v>
          </cell>
          <cell r="E14">
            <v>1.74462705436157</v>
          </cell>
        </row>
        <row r="15">
          <cell r="B15" t="str">
            <v>石  角</v>
          </cell>
          <cell r="C15">
            <v>2120</v>
          </cell>
          <cell r="D15">
            <v>2201</v>
          </cell>
          <cell r="E15">
            <v>-3.68014538845979</v>
          </cell>
        </row>
        <row r="16">
          <cell r="B16" t="str">
            <v>安  铺</v>
          </cell>
          <cell r="C16">
            <v>47449</v>
          </cell>
          <cell r="D16">
            <v>65365</v>
          </cell>
          <cell r="E16">
            <v>-27.4091639256483</v>
          </cell>
        </row>
        <row r="17">
          <cell r="B17" t="str">
            <v>新  民</v>
          </cell>
          <cell r="C17">
            <v>7998</v>
          </cell>
          <cell r="D17">
            <v>11461</v>
          </cell>
          <cell r="E17">
            <v>-30.2155134804991</v>
          </cell>
        </row>
        <row r="18">
          <cell r="B18" t="str">
            <v>城  南</v>
          </cell>
          <cell r="C18">
            <v>50743</v>
          </cell>
          <cell r="D18">
            <v>73499</v>
          </cell>
          <cell r="E18">
            <v>-30.9609654553123</v>
          </cell>
        </row>
        <row r="19">
          <cell r="B19" t="str">
            <v>青  平</v>
          </cell>
          <cell r="C19">
            <v>4862</v>
          </cell>
          <cell r="D19">
            <v>8714</v>
          </cell>
          <cell r="E19">
            <v>-44.2047280238696</v>
          </cell>
        </row>
        <row r="20">
          <cell r="B20" t="str">
            <v>石  岭</v>
          </cell>
          <cell r="C20">
            <v>20467</v>
          </cell>
          <cell r="D20">
            <v>37115</v>
          </cell>
          <cell r="E20">
            <v>-44.8551798464233</v>
          </cell>
        </row>
        <row r="21">
          <cell r="B21" t="str">
            <v>城  北</v>
          </cell>
          <cell r="C21">
            <v>47293</v>
          </cell>
          <cell r="D21">
            <v>88634</v>
          </cell>
          <cell r="E21">
            <v>-46.6423720017149</v>
          </cell>
        </row>
        <row r="22">
          <cell r="B22" t="str">
            <v>河  唇</v>
          </cell>
          <cell r="C22">
            <v>1848</v>
          </cell>
          <cell r="D22">
            <v>3847</v>
          </cell>
          <cell r="E22">
            <v>-51.9625682349883</v>
          </cell>
        </row>
        <row r="23">
          <cell r="B23" t="str">
            <v>雅  塘</v>
          </cell>
          <cell r="C23">
            <v>448</v>
          </cell>
          <cell r="D23">
            <v>1065</v>
          </cell>
          <cell r="E23">
            <v>-57.9342723004695</v>
          </cell>
        </row>
        <row r="24">
          <cell r="B24" t="str">
            <v>和  寮</v>
          </cell>
          <cell r="C24">
            <v>3210</v>
          </cell>
          <cell r="D24">
            <v>8092</v>
          </cell>
          <cell r="E24">
            <v>-60.3311913000494</v>
          </cell>
        </row>
        <row r="25">
          <cell r="B25" t="str">
            <v>石  城</v>
          </cell>
          <cell r="C25">
            <v>45959</v>
          </cell>
          <cell r="D25">
            <v>123784</v>
          </cell>
          <cell r="E25">
            <v>-62.8716150714147</v>
          </cell>
        </row>
        <row r="26">
          <cell r="B26" t="str">
            <v>开发区</v>
          </cell>
          <cell r="C26">
            <v>38291</v>
          </cell>
          <cell r="D26">
            <v>27103</v>
          </cell>
          <cell r="E26">
            <v>41.279563147991</v>
          </cell>
        </row>
        <row r="27">
          <cell r="C27">
            <v>240503</v>
          </cell>
          <cell r="D27">
            <v>180089</v>
          </cell>
          <cell r="E27">
            <v>33.5467463309808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A1" sqref="A1:I33"/>
    </sheetView>
  </sheetViews>
  <sheetFormatPr defaultColWidth="9" defaultRowHeight="13.5"/>
  <sheetData>
    <row r="1" spans="1:10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>
      <c r="A2" s="274"/>
      <c r="B2" s="274"/>
      <c r="C2" s="274"/>
      <c r="D2" s="274"/>
      <c r="E2" s="274"/>
      <c r="F2" s="274"/>
      <c r="G2" s="274"/>
      <c r="H2" s="274"/>
      <c r="I2" s="274"/>
      <c r="J2" s="275"/>
    </row>
    <row r="3" spans="1:10">
      <c r="A3" s="274"/>
      <c r="B3" s="274"/>
      <c r="C3" s="274"/>
      <c r="D3" s="274"/>
      <c r="E3" s="274"/>
      <c r="F3" s="274"/>
      <c r="G3" s="274"/>
      <c r="H3" s="274"/>
      <c r="I3" s="274"/>
      <c r="J3" s="275"/>
    </row>
    <row r="4" spans="1:10">
      <c r="A4" s="274"/>
      <c r="B4" s="274"/>
      <c r="C4" s="274"/>
      <c r="D4" s="274"/>
      <c r="E4" s="274"/>
      <c r="F4" s="274"/>
      <c r="G4" s="274"/>
      <c r="H4" s="274"/>
      <c r="I4" s="274"/>
      <c r="J4" s="275"/>
    </row>
    <row r="5" spans="1:10">
      <c r="A5" s="274"/>
      <c r="B5" s="274"/>
      <c r="C5" s="274"/>
      <c r="D5" s="274"/>
      <c r="E5" s="274"/>
      <c r="F5" s="274"/>
      <c r="G5" s="274"/>
      <c r="H5" s="274"/>
      <c r="I5" s="274"/>
      <c r="J5" s="275"/>
    </row>
    <row r="6" spans="1:10">
      <c r="A6" s="274"/>
      <c r="B6" s="274"/>
      <c r="C6" s="274"/>
      <c r="D6" s="274"/>
      <c r="E6" s="274"/>
      <c r="F6" s="274"/>
      <c r="G6" s="274"/>
      <c r="H6" s="274"/>
      <c r="I6" s="274"/>
      <c r="J6" s="275"/>
    </row>
    <row r="7" spans="1:10">
      <c r="A7" s="274"/>
      <c r="B7" s="274"/>
      <c r="C7" s="274"/>
      <c r="D7" s="274"/>
      <c r="E7" s="274"/>
      <c r="F7" s="274"/>
      <c r="G7" s="274"/>
      <c r="H7" s="274"/>
      <c r="I7" s="274"/>
      <c r="J7" s="275"/>
    </row>
    <row r="8" spans="1:10">
      <c r="A8" s="274"/>
      <c r="B8" s="274"/>
      <c r="C8" s="274"/>
      <c r="D8" s="274"/>
      <c r="E8" s="274"/>
      <c r="F8" s="274"/>
      <c r="G8" s="274"/>
      <c r="H8" s="274"/>
      <c r="I8" s="274"/>
      <c r="J8" s="275"/>
    </row>
    <row r="9" spans="1:10">
      <c r="A9" s="274"/>
      <c r="B9" s="274"/>
      <c r="C9" s="274"/>
      <c r="D9" s="274"/>
      <c r="E9" s="274"/>
      <c r="F9" s="274"/>
      <c r="G9" s="274"/>
      <c r="H9" s="274"/>
      <c r="I9" s="274"/>
      <c r="J9" s="275"/>
    </row>
    <row r="10" spans="1:10">
      <c r="A10" s="274"/>
      <c r="B10" s="274"/>
      <c r="C10" s="274"/>
      <c r="D10" s="274"/>
      <c r="E10" s="274"/>
      <c r="F10" s="274"/>
      <c r="G10" s="274"/>
      <c r="H10" s="274"/>
      <c r="I10" s="274"/>
      <c r="J10" s="275"/>
    </row>
    <row r="11" spans="1:10">
      <c r="A11" s="274"/>
      <c r="B11" s="274"/>
      <c r="C11" s="274"/>
      <c r="D11" s="274"/>
      <c r="E11" s="274"/>
      <c r="F11" s="274"/>
      <c r="G11" s="274"/>
      <c r="H11" s="274"/>
      <c r="I11" s="274"/>
      <c r="J11" s="275"/>
    </row>
    <row r="12" spans="1:10">
      <c r="A12" s="274"/>
      <c r="B12" s="274"/>
      <c r="C12" s="274"/>
      <c r="D12" s="274"/>
      <c r="E12" s="274"/>
      <c r="F12" s="274"/>
      <c r="G12" s="274"/>
      <c r="H12" s="274"/>
      <c r="I12" s="274"/>
      <c r="J12" s="275"/>
    </row>
    <row r="13" spans="1:10">
      <c r="A13" s="274"/>
      <c r="B13" s="274"/>
      <c r="C13" s="274"/>
      <c r="D13" s="274"/>
      <c r="E13" s="274"/>
      <c r="F13" s="274"/>
      <c r="G13" s="274"/>
      <c r="H13" s="274"/>
      <c r="I13" s="274"/>
      <c r="J13" s="275"/>
    </row>
    <row r="14" spans="1:10">
      <c r="A14" s="274"/>
      <c r="B14" s="274"/>
      <c r="C14" s="274"/>
      <c r="D14" s="274"/>
      <c r="E14" s="274"/>
      <c r="F14" s="274"/>
      <c r="G14" s="274"/>
      <c r="H14" s="274"/>
      <c r="I14" s="274"/>
      <c r="J14" s="275"/>
    </row>
    <row r="15" spans="1:10">
      <c r="A15" s="274"/>
      <c r="B15" s="274"/>
      <c r="C15" s="274"/>
      <c r="D15" s="274"/>
      <c r="E15" s="274"/>
      <c r="F15" s="274"/>
      <c r="G15" s="274"/>
      <c r="H15" s="274"/>
      <c r="I15" s="274"/>
      <c r="J15" s="275"/>
    </row>
    <row r="16" spans="1:10">
      <c r="A16" s="274"/>
      <c r="B16" s="274"/>
      <c r="C16" s="274"/>
      <c r="D16" s="274"/>
      <c r="E16" s="274"/>
      <c r="F16" s="274"/>
      <c r="G16" s="274"/>
      <c r="H16" s="274"/>
      <c r="I16" s="274"/>
      <c r="J16" s="275"/>
    </row>
    <row r="17" spans="1:10">
      <c r="A17" s="274"/>
      <c r="B17" s="274"/>
      <c r="C17" s="274"/>
      <c r="D17" s="274"/>
      <c r="E17" s="274"/>
      <c r="F17" s="274"/>
      <c r="G17" s="274"/>
      <c r="H17" s="274"/>
      <c r="I17" s="274"/>
      <c r="J17" s="275"/>
    </row>
    <row r="18" spans="1:10">
      <c r="A18" s="274"/>
      <c r="B18" s="274"/>
      <c r="C18" s="274"/>
      <c r="D18" s="274"/>
      <c r="E18" s="274"/>
      <c r="F18" s="274"/>
      <c r="G18" s="274"/>
      <c r="H18" s="274"/>
      <c r="I18" s="274"/>
      <c r="J18" s="275"/>
    </row>
    <row r="19" spans="1:10">
      <c r="A19" s="274"/>
      <c r="B19" s="274"/>
      <c r="C19" s="274"/>
      <c r="D19" s="274"/>
      <c r="E19" s="274"/>
      <c r="F19" s="274"/>
      <c r="G19" s="274"/>
      <c r="H19" s="274"/>
      <c r="I19" s="274"/>
      <c r="J19" s="275"/>
    </row>
    <row r="20" spans="1:10">
      <c r="A20" s="274"/>
      <c r="B20" s="274"/>
      <c r="C20" s="274"/>
      <c r="D20" s="274"/>
      <c r="E20" s="274"/>
      <c r="F20" s="274"/>
      <c r="G20" s="274"/>
      <c r="H20" s="274"/>
      <c r="I20" s="274"/>
      <c r="J20" s="275"/>
    </row>
    <row r="21" spans="1:10">
      <c r="A21" s="274"/>
      <c r="B21" s="274"/>
      <c r="C21" s="274"/>
      <c r="D21" s="274"/>
      <c r="E21" s="274"/>
      <c r="F21" s="274"/>
      <c r="G21" s="274"/>
      <c r="H21" s="274"/>
      <c r="I21" s="274"/>
      <c r="J21" s="275"/>
    </row>
    <row r="22" spans="1:10">
      <c r="A22" s="274"/>
      <c r="B22" s="274"/>
      <c r="C22" s="274"/>
      <c r="D22" s="274"/>
      <c r="E22" s="274"/>
      <c r="F22" s="274"/>
      <c r="G22" s="274"/>
      <c r="H22" s="274"/>
      <c r="I22" s="274"/>
      <c r="J22" s="275"/>
    </row>
    <row r="23" spans="1:10">
      <c r="A23" s="274"/>
      <c r="B23" s="274"/>
      <c r="C23" s="274"/>
      <c r="D23" s="274"/>
      <c r="E23" s="274"/>
      <c r="F23" s="274"/>
      <c r="G23" s="274"/>
      <c r="H23" s="274"/>
      <c r="I23" s="274"/>
      <c r="J23" s="275"/>
    </row>
    <row r="24" spans="1:10">
      <c r="A24" s="274"/>
      <c r="B24" s="274"/>
      <c r="C24" s="274"/>
      <c r="D24" s="274"/>
      <c r="E24" s="274"/>
      <c r="F24" s="274"/>
      <c r="G24" s="274"/>
      <c r="H24" s="274"/>
      <c r="I24" s="274"/>
      <c r="J24" s="275"/>
    </row>
    <row r="25" spans="1:10">
      <c r="A25" s="274"/>
      <c r="B25" s="274"/>
      <c r="C25" s="274"/>
      <c r="D25" s="274"/>
      <c r="E25" s="274"/>
      <c r="F25" s="274"/>
      <c r="G25" s="274"/>
      <c r="H25" s="274"/>
      <c r="I25" s="274"/>
      <c r="J25" s="275"/>
    </row>
    <row r="26" spans="1:10">
      <c r="A26" s="274"/>
      <c r="B26" s="274"/>
      <c r="C26" s="274"/>
      <c r="D26" s="274"/>
      <c r="E26" s="274"/>
      <c r="F26" s="274"/>
      <c r="G26" s="274"/>
      <c r="H26" s="274"/>
      <c r="I26" s="274"/>
      <c r="J26" s="275"/>
    </row>
    <row r="27" spans="1:10">
      <c r="A27" s="274"/>
      <c r="B27" s="274"/>
      <c r="C27" s="274"/>
      <c r="D27" s="274"/>
      <c r="E27" s="274"/>
      <c r="F27" s="274"/>
      <c r="G27" s="274"/>
      <c r="H27" s="274"/>
      <c r="I27" s="274"/>
      <c r="J27" s="275"/>
    </row>
    <row r="28" spans="1:10">
      <c r="A28" s="274"/>
      <c r="B28" s="274"/>
      <c r="C28" s="274"/>
      <c r="D28" s="274"/>
      <c r="E28" s="274"/>
      <c r="F28" s="274"/>
      <c r="G28" s="274"/>
      <c r="H28" s="274"/>
      <c r="I28" s="274"/>
      <c r="J28" s="275"/>
    </row>
    <row r="29" spans="1:10">
      <c r="A29" s="274"/>
      <c r="B29" s="274"/>
      <c r="C29" s="274"/>
      <c r="D29" s="274"/>
      <c r="E29" s="274"/>
      <c r="F29" s="274"/>
      <c r="G29" s="274"/>
      <c r="H29" s="274"/>
      <c r="I29" s="274"/>
      <c r="J29" s="275"/>
    </row>
    <row r="30" spans="1:10">
      <c r="A30" s="274"/>
      <c r="B30" s="274"/>
      <c r="C30" s="274"/>
      <c r="D30" s="274"/>
      <c r="E30" s="274"/>
      <c r="F30" s="274"/>
      <c r="G30" s="274"/>
      <c r="H30" s="274"/>
      <c r="I30" s="274"/>
      <c r="J30" s="275"/>
    </row>
    <row r="31" spans="1:10">
      <c r="A31" s="274"/>
      <c r="B31" s="274"/>
      <c r="C31" s="274"/>
      <c r="D31" s="274"/>
      <c r="E31" s="274"/>
      <c r="F31" s="274"/>
      <c r="G31" s="274"/>
      <c r="H31" s="274"/>
      <c r="I31" s="274"/>
      <c r="J31" s="275"/>
    </row>
    <row r="32" spans="1:10">
      <c r="A32" s="274"/>
      <c r="B32" s="274"/>
      <c r="C32" s="274"/>
      <c r="D32" s="274"/>
      <c r="E32" s="274"/>
      <c r="F32" s="274"/>
      <c r="G32" s="274"/>
      <c r="H32" s="274"/>
      <c r="I32" s="274"/>
      <c r="J32" s="275"/>
    </row>
    <row r="33" spans="1:9">
      <c r="A33" s="274"/>
      <c r="B33" s="274"/>
      <c r="C33" s="274"/>
      <c r="D33" s="274"/>
      <c r="E33" s="274"/>
      <c r="F33" s="274"/>
      <c r="G33" s="274"/>
      <c r="H33" s="274"/>
      <c r="I33" s="274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18" sqref="E18"/>
    </sheetView>
  </sheetViews>
  <sheetFormatPr defaultColWidth="9" defaultRowHeight="13.5" outlineLevelCol="6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109</v>
      </c>
      <c r="B1" s="1"/>
      <c r="C1" s="1"/>
      <c r="D1" s="1"/>
      <c r="E1" s="1"/>
    </row>
    <row r="2" ht="24" customHeight="1" spans="1:5">
      <c r="A2" s="174" t="s">
        <v>38</v>
      </c>
      <c r="B2" s="6" t="s">
        <v>14</v>
      </c>
      <c r="C2" s="6" t="s">
        <v>63</v>
      </c>
      <c r="D2" s="6" t="s">
        <v>64</v>
      </c>
      <c r="E2" s="7" t="s">
        <v>76</v>
      </c>
    </row>
    <row r="3" ht="27.75" customHeight="1" spans="1:7">
      <c r="A3" s="175" t="s">
        <v>110</v>
      </c>
      <c r="B3" s="158" t="s">
        <v>18</v>
      </c>
      <c r="C3" s="176">
        <v>292387</v>
      </c>
      <c r="D3" s="176">
        <v>2268723</v>
      </c>
      <c r="E3" s="177">
        <v>2.8</v>
      </c>
      <c r="F3" s="80"/>
      <c r="G3" s="80"/>
    </row>
    <row r="4" ht="27.75" customHeight="1" spans="1:7">
      <c r="A4" s="178" t="s">
        <v>111</v>
      </c>
      <c r="B4" s="162" t="s">
        <v>18</v>
      </c>
      <c r="C4" s="176">
        <v>9599</v>
      </c>
      <c r="D4" s="176">
        <v>81089</v>
      </c>
      <c r="E4" s="177">
        <v>16.6</v>
      </c>
      <c r="F4" s="80"/>
      <c r="G4" s="80"/>
    </row>
    <row r="5" ht="27.75" customHeight="1" spans="1:7">
      <c r="A5" s="178" t="s">
        <v>112</v>
      </c>
      <c r="B5" s="162" t="s">
        <v>18</v>
      </c>
      <c r="C5" s="176">
        <v>346</v>
      </c>
      <c r="D5" s="176">
        <v>2963</v>
      </c>
      <c r="E5" s="179">
        <v>-0.3</v>
      </c>
      <c r="F5" s="80"/>
      <c r="G5" s="80"/>
    </row>
    <row r="6" ht="27" customHeight="1" spans="1:7">
      <c r="A6" s="178" t="s">
        <v>113</v>
      </c>
      <c r="B6" s="162" t="s">
        <v>18</v>
      </c>
      <c r="C6" s="176">
        <v>8159</v>
      </c>
      <c r="D6" s="176">
        <v>68143</v>
      </c>
      <c r="E6" s="179">
        <v>22.1</v>
      </c>
      <c r="F6" s="80"/>
      <c r="G6" s="80"/>
    </row>
    <row r="7" ht="25.5" customHeight="1" spans="1:7">
      <c r="A7" s="178" t="s">
        <v>114</v>
      </c>
      <c r="B7" s="162" t="s">
        <v>18</v>
      </c>
      <c r="C7" s="176">
        <v>125</v>
      </c>
      <c r="D7" s="176">
        <v>1396</v>
      </c>
      <c r="E7" s="177">
        <v>34.1</v>
      </c>
      <c r="F7" s="80"/>
      <c r="G7" s="80"/>
    </row>
    <row r="8" ht="25.5" customHeight="1" spans="1:7">
      <c r="A8" s="178" t="s">
        <v>115</v>
      </c>
      <c r="B8" s="162" t="s">
        <v>18</v>
      </c>
      <c r="C8" s="176">
        <v>969</v>
      </c>
      <c r="D8" s="176">
        <v>8587</v>
      </c>
      <c r="E8" s="179">
        <v>-12.5</v>
      </c>
      <c r="F8" s="80"/>
      <c r="G8" s="80"/>
    </row>
    <row r="9" ht="25.5" customHeight="1" spans="1:7">
      <c r="A9" s="178" t="s">
        <v>116</v>
      </c>
      <c r="B9" s="162"/>
      <c r="C9" s="176">
        <v>282788</v>
      </c>
      <c r="D9" s="176">
        <v>2187634</v>
      </c>
      <c r="E9" s="179">
        <v>2.4</v>
      </c>
      <c r="F9" s="80"/>
      <c r="G9" s="80"/>
    </row>
    <row r="10" ht="25.5" customHeight="1" spans="1:5">
      <c r="A10" s="180" t="s">
        <v>117</v>
      </c>
      <c r="B10" s="162" t="s">
        <v>18</v>
      </c>
      <c r="C10" s="176"/>
      <c r="D10" s="176">
        <v>2793088</v>
      </c>
      <c r="E10" s="179">
        <v>-1</v>
      </c>
    </row>
    <row r="11" ht="26.25" customHeight="1" spans="1:5">
      <c r="A11" s="178" t="s">
        <v>112</v>
      </c>
      <c r="B11" s="162" t="s">
        <v>18</v>
      </c>
      <c r="C11" s="176"/>
      <c r="D11" s="176">
        <v>653245</v>
      </c>
      <c r="E11" s="179">
        <v>-9.1</v>
      </c>
    </row>
    <row r="12" ht="25.5" customHeight="1" spans="1:5">
      <c r="A12" s="178" t="s">
        <v>113</v>
      </c>
      <c r="B12" s="162" t="s">
        <v>18</v>
      </c>
      <c r="C12" s="176"/>
      <c r="D12" s="176">
        <v>2139843</v>
      </c>
      <c r="E12" s="179">
        <v>1.8</v>
      </c>
    </row>
    <row r="13" ht="29.25" customHeight="1" spans="1:6">
      <c r="A13" s="180" t="s">
        <v>118</v>
      </c>
      <c r="B13" s="162" t="s">
        <v>18</v>
      </c>
      <c r="C13" s="176"/>
      <c r="D13" s="176">
        <v>353488</v>
      </c>
      <c r="E13" s="179">
        <v>1.3</v>
      </c>
      <c r="F13" s="181"/>
    </row>
    <row r="14" ht="23.25" customHeight="1" spans="1:5">
      <c r="A14" s="178" t="s">
        <v>119</v>
      </c>
      <c r="B14" s="162" t="s">
        <v>18</v>
      </c>
      <c r="C14" s="176"/>
      <c r="D14" s="176">
        <v>12304</v>
      </c>
      <c r="E14" s="179">
        <v>6.6</v>
      </c>
    </row>
    <row r="15" ht="23.25" customHeight="1" spans="1:5">
      <c r="A15" s="182" t="s">
        <v>120</v>
      </c>
      <c r="B15" s="183" t="s">
        <v>18</v>
      </c>
      <c r="C15" s="184"/>
      <c r="D15" s="184">
        <v>341184</v>
      </c>
      <c r="E15" s="185">
        <v>1.1</v>
      </c>
    </row>
    <row r="17" spans="3:4">
      <c r="C17" s="80"/>
      <c r="D17" s="80"/>
    </row>
    <row r="18" spans="3:3">
      <c r="C18" s="80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9" sqref="F9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80" customWidth="1"/>
    <col min="4" max="4" width="9.25" customWidth="1"/>
  </cols>
  <sheetData>
    <row r="1" ht="33.75" customHeight="1" spans="1:4">
      <c r="A1" s="1" t="s">
        <v>121</v>
      </c>
      <c r="B1" s="1"/>
      <c r="C1" s="82"/>
      <c r="D1" s="1"/>
    </row>
    <row r="2" ht="27" customHeight="1" spans="1:4">
      <c r="A2" s="153" t="s">
        <v>38</v>
      </c>
      <c r="B2" s="154" t="s">
        <v>14</v>
      </c>
      <c r="C2" s="155" t="s">
        <v>64</v>
      </c>
      <c r="D2" s="156" t="s">
        <v>16</v>
      </c>
    </row>
    <row r="3" ht="30" customHeight="1" spans="1:5">
      <c r="A3" s="157" t="s">
        <v>122</v>
      </c>
      <c r="B3" s="158" t="s">
        <v>18</v>
      </c>
      <c r="C3" s="159">
        <v>978918</v>
      </c>
      <c r="D3" s="160">
        <v>31.6199220442427</v>
      </c>
      <c r="E3" s="80"/>
    </row>
    <row r="4" ht="23.25" customHeight="1" spans="1:5">
      <c r="A4" s="161" t="s">
        <v>123</v>
      </c>
      <c r="B4" s="162" t="s">
        <v>18</v>
      </c>
      <c r="C4" s="163">
        <v>834446</v>
      </c>
      <c r="D4" s="164">
        <v>82.2921295788956</v>
      </c>
      <c r="E4" s="80"/>
    </row>
    <row r="5" ht="24" customHeight="1" spans="1:6">
      <c r="A5" s="161" t="s">
        <v>124</v>
      </c>
      <c r="B5" s="162" t="s">
        <v>18</v>
      </c>
      <c r="C5" s="163">
        <v>144472</v>
      </c>
      <c r="D5" s="164">
        <v>-49.4842549144388</v>
      </c>
      <c r="E5" s="80"/>
      <c r="F5" s="165"/>
    </row>
    <row r="6" ht="24.75" customHeight="1" spans="1:5">
      <c r="A6" s="161" t="s">
        <v>125</v>
      </c>
      <c r="B6" s="162" t="s">
        <v>18</v>
      </c>
      <c r="C6" s="166">
        <v>33990</v>
      </c>
      <c r="D6" s="167">
        <v>-20.4875081875175</v>
      </c>
      <c r="E6" s="80"/>
    </row>
    <row r="7" ht="27" customHeight="1" spans="1:5">
      <c r="A7" s="161" t="s">
        <v>126</v>
      </c>
      <c r="B7" s="162" t="s">
        <v>18</v>
      </c>
      <c r="C7" s="166">
        <v>428338</v>
      </c>
      <c r="D7" s="167">
        <v>82.6476658309028</v>
      </c>
      <c r="E7" s="80"/>
    </row>
    <row r="8" ht="27" customHeight="1" spans="1:5">
      <c r="A8" s="161" t="s">
        <v>127</v>
      </c>
      <c r="B8" s="162" t="s">
        <v>18</v>
      </c>
      <c r="C8" s="166">
        <v>516590</v>
      </c>
      <c r="D8" s="167">
        <v>10.7416792073435</v>
      </c>
      <c r="E8" s="80"/>
    </row>
    <row r="9" ht="27" customHeight="1" spans="1:5">
      <c r="A9" s="168" t="s">
        <v>128</v>
      </c>
      <c r="B9" s="162" t="s">
        <v>18</v>
      </c>
      <c r="C9" s="169">
        <v>82987</v>
      </c>
      <c r="D9" s="167">
        <v>-34.1414830804393</v>
      </c>
      <c r="E9" s="80"/>
    </row>
    <row r="10" ht="26.25" customHeight="1" spans="1:5">
      <c r="A10" s="168" t="s">
        <v>129</v>
      </c>
      <c r="B10" s="162" t="s">
        <v>130</v>
      </c>
      <c r="C10" s="169">
        <v>59447</v>
      </c>
      <c r="D10" s="167">
        <v>-56.7195474434486</v>
      </c>
      <c r="E10" s="80"/>
    </row>
    <row r="11" ht="27" customHeight="1" spans="1:5">
      <c r="A11" s="168" t="s">
        <v>131</v>
      </c>
      <c r="B11" s="162" t="s">
        <v>130</v>
      </c>
      <c r="C11" s="166">
        <v>200280</v>
      </c>
      <c r="D11" s="164">
        <v>-40.2880057243374</v>
      </c>
      <c r="E11" s="80"/>
    </row>
    <row r="12" ht="27.75" customHeight="1" spans="1:5">
      <c r="A12" s="170" t="s">
        <v>132</v>
      </c>
      <c r="B12" s="171" t="s">
        <v>18</v>
      </c>
      <c r="C12" s="172">
        <v>143350</v>
      </c>
      <c r="D12" s="173">
        <v>-40.9909891367437</v>
      </c>
      <c r="E12" s="80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F9" sqref="F9"/>
    </sheetView>
  </sheetViews>
  <sheetFormatPr defaultColWidth="9" defaultRowHeight="13.5" outlineLevelCol="3"/>
  <cols>
    <col min="1" max="1" width="30.875" style="81" customWidth="1"/>
    <col min="2" max="2" width="10.75" style="124" customWidth="1"/>
    <col min="3" max="3" width="9.375" style="81" customWidth="1"/>
    <col min="4" max="4" width="9.375" style="95" customWidth="1"/>
    <col min="5" max="5" width="13.75" style="81"/>
    <col min="6" max="16384" width="9" style="81"/>
  </cols>
  <sheetData>
    <row r="1" ht="44.25" customHeight="1" spans="1:4">
      <c r="A1" s="125" t="s">
        <v>133</v>
      </c>
      <c r="B1" s="126"/>
      <c r="C1" s="125"/>
      <c r="D1" s="127"/>
    </row>
    <row r="2" ht="21" customHeight="1" spans="1:4">
      <c r="A2" s="128"/>
      <c r="B2" s="129"/>
      <c r="D2" s="130" t="s">
        <v>37</v>
      </c>
    </row>
    <row r="3" ht="25.5" customHeight="1" spans="1:4">
      <c r="A3" s="131" t="s">
        <v>38</v>
      </c>
      <c r="B3" s="132" t="s">
        <v>63</v>
      </c>
      <c r="C3" s="133" t="s">
        <v>64</v>
      </c>
      <c r="D3" s="134" t="s">
        <v>134</v>
      </c>
    </row>
    <row r="4" ht="28.5" customHeight="1" spans="1:4">
      <c r="A4" s="135" t="s">
        <v>135</v>
      </c>
      <c r="B4" s="136">
        <v>23554.45091</v>
      </c>
      <c r="C4" s="137">
        <v>257737.52708</v>
      </c>
      <c r="D4" s="138">
        <v>0.173477536188815</v>
      </c>
    </row>
    <row r="5" ht="27.75" customHeight="1" spans="1:4">
      <c r="A5" s="139" t="s">
        <v>136</v>
      </c>
      <c r="B5" s="140">
        <v>12969.25939</v>
      </c>
      <c r="C5" s="137">
        <v>162937.009058</v>
      </c>
      <c r="D5" s="138">
        <v>18.0122658873129</v>
      </c>
    </row>
    <row r="6" ht="27.75" customHeight="1" spans="1:4">
      <c r="A6" s="141" t="s">
        <v>137</v>
      </c>
      <c r="B6" s="140">
        <v>5242</v>
      </c>
      <c r="C6" s="142">
        <v>44196</v>
      </c>
      <c r="D6" s="138">
        <v>-17.5724570107054</v>
      </c>
    </row>
    <row r="7" ht="22.5" customHeight="1" spans="1:4">
      <c r="A7" s="139" t="s">
        <v>138</v>
      </c>
      <c r="B7" s="140">
        <v>2767</v>
      </c>
      <c r="C7" s="142">
        <v>17647</v>
      </c>
      <c r="D7" s="138">
        <v>-3.49975392355225</v>
      </c>
    </row>
    <row r="8" ht="22.5" customHeight="1" spans="1:4">
      <c r="A8" s="143" t="s">
        <v>139</v>
      </c>
      <c r="B8" s="144">
        <v>60</v>
      </c>
      <c r="C8" s="142">
        <v>5053</v>
      </c>
      <c r="D8" s="138">
        <v>-27.2426205903528</v>
      </c>
    </row>
    <row r="9" ht="24" customHeight="1" spans="1:4">
      <c r="A9" s="139" t="s">
        <v>140</v>
      </c>
      <c r="B9" s="140">
        <v>122</v>
      </c>
      <c r="C9" s="142">
        <v>2012</v>
      </c>
      <c r="D9" s="138">
        <v>114.727854855923</v>
      </c>
    </row>
    <row r="10" ht="23.25" customHeight="1" spans="1:4">
      <c r="A10" s="139" t="s">
        <v>141</v>
      </c>
      <c r="B10" s="140">
        <v>642</v>
      </c>
      <c r="C10" s="142">
        <v>4764</v>
      </c>
      <c r="D10" s="138">
        <v>-10.5855855855856</v>
      </c>
    </row>
    <row r="11" ht="23.25" customHeight="1" spans="1:4">
      <c r="A11" s="139" t="s">
        <v>142</v>
      </c>
      <c r="B11" s="140">
        <v>370</v>
      </c>
      <c r="C11" s="142">
        <v>4058</v>
      </c>
      <c r="D11" s="138">
        <v>3.09959349593496</v>
      </c>
    </row>
    <row r="12" ht="23.25" customHeight="1" spans="1:4">
      <c r="A12" s="139" t="s">
        <v>143</v>
      </c>
      <c r="B12" s="140">
        <v>774</v>
      </c>
      <c r="C12" s="142">
        <v>4184</v>
      </c>
      <c r="D12" s="138">
        <v>-65.3067993366501</v>
      </c>
    </row>
    <row r="13" ht="23.25" customHeight="1" spans="1:4">
      <c r="A13" s="139" t="s">
        <v>144</v>
      </c>
      <c r="B13" s="140">
        <v>7727</v>
      </c>
      <c r="C13" s="142">
        <v>118741</v>
      </c>
      <c r="D13" s="138">
        <v>40.6050917702783</v>
      </c>
    </row>
    <row r="14" ht="21.75" customHeight="1" spans="1:4">
      <c r="A14" s="135" t="s">
        <v>145</v>
      </c>
      <c r="B14" s="140">
        <v>61054</v>
      </c>
      <c r="C14" s="142">
        <v>640731</v>
      </c>
      <c r="D14" s="138">
        <v>0.832819247378162</v>
      </c>
    </row>
    <row r="15" ht="23.25" customHeight="1" spans="1:4">
      <c r="A15" s="135" t="s">
        <v>146</v>
      </c>
      <c r="B15" s="145">
        <f>'[1](9)廉江市全金融机构（含外资）人民币信贷收支合并表'!$B$3</f>
        <v>5345963.62642</v>
      </c>
      <c r="C15" s="146"/>
      <c r="D15" s="138">
        <v>9.25056799612147</v>
      </c>
    </row>
    <row r="16" ht="21" customHeight="1" spans="1:4">
      <c r="A16" s="139" t="s">
        <v>147</v>
      </c>
      <c r="B16" s="145">
        <f>'[1](9)廉江市全金融机构（含外资）人民币信贷收支合并表'!$B$5</f>
        <v>4607945.454499</v>
      </c>
      <c r="C16" s="146"/>
      <c r="D16" s="138">
        <v>14.1816392914647</v>
      </c>
    </row>
    <row r="17" ht="18" customHeight="1" spans="1:4">
      <c r="A17" s="135" t="s">
        <v>148</v>
      </c>
      <c r="B17" s="145">
        <f>'[1](9)廉江市全金融机构（含外资）人民币信贷收支合并表'!$H$3</f>
        <v>2918301.62041</v>
      </c>
      <c r="C17" s="140"/>
      <c r="D17" s="138">
        <v>7.64674013955469</v>
      </c>
    </row>
    <row r="18" ht="22.5" customHeight="1" spans="1:4">
      <c r="A18" s="139" t="s">
        <v>149</v>
      </c>
      <c r="B18" s="145">
        <f>'[1](9)廉江市全金融机构（含外资）人民币信贷收支合并表'!$H$6+'[1](9)廉江市全金融机构（含外资）人民币信贷收支合并表'!$H$13</f>
        <v>279203.555805</v>
      </c>
      <c r="C18" s="140"/>
      <c r="D18" s="138">
        <v>-14.6953109681596</v>
      </c>
    </row>
    <row r="19" ht="24" customHeight="1" spans="1:4">
      <c r="A19" s="147" t="s">
        <v>150</v>
      </c>
      <c r="B19" s="148">
        <f>'[1](9)廉江市全金融机构（含外资）人民币信贷收支合并表'!$H$9+'[1](9)廉江市全金融机构（含外资）人民币信贷收支合并表'!$H$14</f>
        <v>2475300.637329</v>
      </c>
      <c r="C19" s="148"/>
      <c r="D19" s="149">
        <v>11.0707613557414</v>
      </c>
    </row>
    <row r="20" spans="2:4">
      <c r="B20" s="150"/>
      <c r="C20" s="151"/>
      <c r="D20" s="15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J18" sqref="J18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5" customWidth="1"/>
    <col min="6" max="6" width="4" customWidth="1"/>
  </cols>
  <sheetData>
    <row r="1" ht="29.25" customHeight="1" spans="1:5">
      <c r="A1" s="1" t="s">
        <v>151</v>
      </c>
      <c r="B1" s="1"/>
      <c r="C1" s="1"/>
      <c r="D1" s="1"/>
      <c r="E1"/>
    </row>
    <row r="2" ht="19.5" spans="1:4">
      <c r="A2" s="67"/>
      <c r="B2" s="106"/>
      <c r="C2" s="106"/>
      <c r="D2" s="107" t="s">
        <v>37</v>
      </c>
    </row>
    <row r="3" ht="31.5" customHeight="1" spans="1:5">
      <c r="A3" s="108"/>
      <c r="B3" s="53" t="s">
        <v>152</v>
      </c>
      <c r="C3" s="71" t="s">
        <v>63</v>
      </c>
      <c r="D3" s="71" t="s">
        <v>64</v>
      </c>
      <c r="E3" s="109" t="s">
        <v>16</v>
      </c>
    </row>
    <row r="4" s="51" customFormat="1" ht="18.75" spans="1:5">
      <c r="A4" s="110" t="s">
        <v>153</v>
      </c>
      <c r="B4" s="111">
        <v>178</v>
      </c>
      <c r="C4" s="112">
        <v>147290</v>
      </c>
      <c r="D4" s="112">
        <v>1109755</v>
      </c>
      <c r="E4" s="113">
        <v>-8.79999998353135</v>
      </c>
    </row>
    <row r="5" s="51" customFormat="1" ht="18.75" spans="1:5">
      <c r="A5" s="73" t="s">
        <v>154</v>
      </c>
      <c r="B5" s="114">
        <v>60</v>
      </c>
      <c r="C5" s="115">
        <v>28628.921</v>
      </c>
      <c r="D5" s="115">
        <v>242108.923</v>
      </c>
      <c r="E5" s="116">
        <v>-4.56162830695492</v>
      </c>
    </row>
    <row r="6" s="51" customFormat="1" ht="18.75" spans="1:5">
      <c r="A6" s="73" t="s">
        <v>155</v>
      </c>
      <c r="B6" s="114">
        <v>3</v>
      </c>
      <c r="C6" s="115">
        <v>467.3</v>
      </c>
      <c r="D6" s="115">
        <v>5243.4</v>
      </c>
      <c r="E6" s="116">
        <v>-13.1777050112347</v>
      </c>
    </row>
    <row r="7" s="51" customFormat="1" ht="18.75" spans="1:5">
      <c r="A7" s="73" t="s">
        <v>156</v>
      </c>
      <c r="B7" s="114">
        <v>2</v>
      </c>
      <c r="C7" s="115">
        <v>995.9</v>
      </c>
      <c r="D7" s="115">
        <v>9863.4</v>
      </c>
      <c r="E7" s="116">
        <v>39.0483578650301</v>
      </c>
    </row>
    <row r="8" s="51" customFormat="1" ht="18.75" spans="1:5">
      <c r="A8" s="73" t="s">
        <v>157</v>
      </c>
      <c r="B8" s="114">
        <v>6</v>
      </c>
      <c r="C8" s="115">
        <v>6181.501</v>
      </c>
      <c r="D8" s="115">
        <v>30376.925</v>
      </c>
      <c r="E8" s="116">
        <v>-18.7538734821168</v>
      </c>
    </row>
    <row r="9" s="51" customFormat="1" ht="18.75" spans="1:5">
      <c r="A9" s="73" t="s">
        <v>158</v>
      </c>
      <c r="B9" s="114">
        <v>7</v>
      </c>
      <c r="C9" s="115">
        <v>4328.575</v>
      </c>
      <c r="D9" s="115">
        <v>34758.546</v>
      </c>
      <c r="E9" s="116">
        <v>-15.275214391756</v>
      </c>
    </row>
    <row r="10" s="51" customFormat="1" ht="18.75" spans="1:5">
      <c r="A10" s="73" t="s">
        <v>159</v>
      </c>
      <c r="B10" s="114">
        <v>6</v>
      </c>
      <c r="C10" s="115">
        <v>4171</v>
      </c>
      <c r="D10" s="115">
        <v>32337.4</v>
      </c>
      <c r="E10" s="116">
        <v>-10.2265671939953</v>
      </c>
    </row>
    <row r="11" s="51" customFormat="1" ht="18.75" spans="1:5">
      <c r="A11" s="73" t="s">
        <v>160</v>
      </c>
      <c r="B11" s="114">
        <v>4</v>
      </c>
      <c r="C11" s="115">
        <v>1070.178</v>
      </c>
      <c r="D11" s="115">
        <v>8058.635</v>
      </c>
      <c r="E11" s="116">
        <v>2.15831410791492</v>
      </c>
    </row>
    <row r="12" s="51" customFormat="1" ht="18.75" spans="1:5">
      <c r="A12" s="73" t="s">
        <v>161</v>
      </c>
      <c r="B12" s="114">
        <v>8</v>
      </c>
      <c r="C12" s="115">
        <v>2225.498</v>
      </c>
      <c r="D12" s="115">
        <v>18871.679</v>
      </c>
      <c r="E12" s="116">
        <v>-12.3405492619065</v>
      </c>
    </row>
    <row r="13" s="51" customFormat="1" ht="18.75" spans="1:5">
      <c r="A13" s="73" t="s">
        <v>162</v>
      </c>
      <c r="B13" s="117">
        <v>0</v>
      </c>
      <c r="C13" s="118">
        <v>0</v>
      </c>
      <c r="D13" s="118">
        <v>0</v>
      </c>
      <c r="E13" s="119">
        <v>0</v>
      </c>
    </row>
    <row r="14" s="51" customFormat="1" ht="18.75" spans="1:5">
      <c r="A14" s="73" t="s">
        <v>163</v>
      </c>
      <c r="B14" s="114">
        <v>7</v>
      </c>
      <c r="C14" s="115">
        <v>3126.23</v>
      </c>
      <c r="D14" s="115">
        <v>29551.83</v>
      </c>
      <c r="E14" s="116">
        <v>-8.700597465138</v>
      </c>
    </row>
    <row r="15" s="51" customFormat="1" ht="18.75" spans="1:5">
      <c r="A15" s="73" t="s">
        <v>164</v>
      </c>
      <c r="B15" s="114">
        <v>15</v>
      </c>
      <c r="C15" s="115">
        <v>72411.495</v>
      </c>
      <c r="D15" s="115">
        <v>481472.865</v>
      </c>
      <c r="E15" s="116">
        <v>-7.5199189591537</v>
      </c>
    </row>
    <row r="16" s="51" customFormat="1" ht="18.75" spans="1:5">
      <c r="A16" s="73" t="s">
        <v>165</v>
      </c>
      <c r="B16" s="114">
        <v>6</v>
      </c>
      <c r="C16" s="115">
        <v>2488.3</v>
      </c>
      <c r="D16" s="115">
        <v>21272.1</v>
      </c>
      <c r="E16" s="116">
        <v>9.75066887409228</v>
      </c>
    </row>
    <row r="17" s="51" customFormat="1" ht="18.75" spans="1:5">
      <c r="A17" s="73" t="s">
        <v>166</v>
      </c>
      <c r="B17" s="114">
        <v>4</v>
      </c>
      <c r="C17" s="115">
        <v>2452.874</v>
      </c>
      <c r="D17" s="115">
        <v>18326.575</v>
      </c>
      <c r="E17" s="116">
        <v>-12.1940305414084</v>
      </c>
    </row>
    <row r="18" s="51" customFormat="1" ht="18.75" spans="1:5">
      <c r="A18" s="73" t="s">
        <v>167</v>
      </c>
      <c r="B18" s="114">
        <v>6</v>
      </c>
      <c r="C18" s="115">
        <v>1074.311</v>
      </c>
      <c r="D18" s="115">
        <v>11763.052</v>
      </c>
      <c r="E18" s="116">
        <v>-30.5134945205772</v>
      </c>
    </row>
    <row r="19" s="51" customFormat="1" ht="18.75" spans="1:5">
      <c r="A19" s="73" t="s">
        <v>168</v>
      </c>
      <c r="B19" s="114">
        <v>2</v>
      </c>
      <c r="C19" s="115">
        <v>271.03</v>
      </c>
      <c r="D19" s="115">
        <v>2092.04</v>
      </c>
      <c r="E19" s="116">
        <v>-9.81583008787089</v>
      </c>
    </row>
    <row r="20" s="51" customFormat="1" ht="18.75" spans="1:5">
      <c r="A20" s="73" t="s">
        <v>169</v>
      </c>
      <c r="B20" s="114">
        <v>6</v>
      </c>
      <c r="C20" s="115">
        <v>2120.455</v>
      </c>
      <c r="D20" s="115">
        <v>15538.281</v>
      </c>
      <c r="E20" s="116">
        <v>16.2248101546164</v>
      </c>
    </row>
    <row r="21" s="51" customFormat="1" ht="18.75" spans="1:5">
      <c r="A21" s="73" t="s">
        <v>170</v>
      </c>
      <c r="B21" s="114">
        <v>26</v>
      </c>
      <c r="C21" s="115">
        <v>16479.288</v>
      </c>
      <c r="D21" s="115">
        <v>133322.591</v>
      </c>
      <c r="E21" s="116">
        <v>-16.3236998990661</v>
      </c>
    </row>
    <row r="22" s="51" customFormat="1" ht="18.75" spans="1:5">
      <c r="A22" s="73" t="s">
        <v>171</v>
      </c>
      <c r="B22" s="114">
        <v>1</v>
      </c>
      <c r="C22" s="115">
        <v>215.8</v>
      </c>
      <c r="D22" s="115">
        <v>1742.3</v>
      </c>
      <c r="E22" s="116">
        <v>-6.93904606210926</v>
      </c>
    </row>
    <row r="23" s="51" customFormat="1" ht="18.75" spans="1:5">
      <c r="A23" s="73" t="s">
        <v>172</v>
      </c>
      <c r="B23" s="114">
        <v>2</v>
      </c>
      <c r="C23" s="115">
        <v>592.2</v>
      </c>
      <c r="D23" s="115">
        <v>3076.6</v>
      </c>
      <c r="E23" s="116">
        <v>-14.5612528726387</v>
      </c>
    </row>
    <row r="24" s="51" customFormat="1" ht="18.75" spans="1:5">
      <c r="A24" s="73" t="s">
        <v>173</v>
      </c>
      <c r="B24" s="114">
        <v>2</v>
      </c>
      <c r="C24" s="115">
        <v>602.1</v>
      </c>
      <c r="D24" s="115">
        <v>4593.5</v>
      </c>
      <c r="E24" s="116">
        <v>8.51133997792786</v>
      </c>
    </row>
    <row r="25" s="51" customFormat="1" ht="18.75" spans="1:5">
      <c r="A25" s="73" t="s">
        <v>174</v>
      </c>
      <c r="B25" s="114">
        <v>4</v>
      </c>
      <c r="C25" s="115">
        <v>530.48</v>
      </c>
      <c r="D25" s="115">
        <v>4752.745</v>
      </c>
      <c r="E25" s="116">
        <v>-34.502224906139</v>
      </c>
    </row>
    <row r="26" s="51" customFormat="1" ht="18.75" spans="1:5">
      <c r="A26" s="120" t="s">
        <v>175</v>
      </c>
      <c r="B26" s="121">
        <v>0</v>
      </c>
      <c r="C26" s="122">
        <v>0</v>
      </c>
      <c r="D26" s="122">
        <v>0</v>
      </c>
      <c r="E26" s="123">
        <v>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E25" sqref="E25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176</v>
      </c>
      <c r="B1" s="1"/>
      <c r="C1" s="1"/>
    </row>
    <row r="2" ht="15" spans="1:3">
      <c r="A2" s="67"/>
      <c r="B2" s="67"/>
      <c r="C2" s="3" t="s">
        <v>37</v>
      </c>
    </row>
    <row r="3" ht="24.75" customHeight="1" spans="1:3">
      <c r="A3" s="5" t="s">
        <v>177</v>
      </c>
      <c r="B3" s="53" t="s">
        <v>64</v>
      </c>
      <c r="C3" s="34" t="s">
        <v>16</v>
      </c>
    </row>
    <row r="4" ht="18.75" customHeight="1" spans="1:3">
      <c r="A4" s="73" t="s">
        <v>178</v>
      </c>
      <c r="B4" s="96">
        <f>VLOOKUP(A4,[3]Sheet1!$B$1:$C$65536,2,FALSE)</f>
        <v>978918</v>
      </c>
      <c r="C4" s="97">
        <f>VLOOKUP(A4,[3]Sheet1!$B$1:$E$65536,4,FALSE)</f>
        <v>31.6199347626744</v>
      </c>
    </row>
    <row r="5" ht="18.75" customHeight="1" spans="1:3">
      <c r="A5" s="73" t="s">
        <v>154</v>
      </c>
      <c r="B5" s="98">
        <f>VLOOKUP(A5,[3]Sheet1!$B$1:$C$65536,2,FALSE)</f>
        <v>38291</v>
      </c>
      <c r="C5" s="97">
        <f>VLOOKUP(A5,[3]Sheet1!$B$1:$E$65536,4,FALSE)</f>
        <v>41.279563147991</v>
      </c>
    </row>
    <row r="6" ht="18.75" customHeight="1" spans="1:3">
      <c r="A6" s="73" t="s">
        <v>179</v>
      </c>
      <c r="B6" s="98">
        <f>VLOOKUP(A6,[3]Sheet1!$B$1:$C$65536,2,FALSE)</f>
        <v>40240</v>
      </c>
      <c r="C6" s="97">
        <f>VLOOKUP(A6,[3]Sheet1!$B$1:$E$65536,4,FALSE)</f>
        <v>1.74462705436157</v>
      </c>
    </row>
    <row r="7" ht="18.75" spans="1:3">
      <c r="A7" s="73" t="s">
        <v>180</v>
      </c>
      <c r="B7" s="99">
        <f>VLOOKUP(A7,[3]Sheet1!$B$1:$C$65536,2,FALSE)</f>
        <v>50743</v>
      </c>
      <c r="C7" s="100">
        <f>VLOOKUP(A7,[3]Sheet1!$B$1:$E$65536,4,FALSE)</f>
        <v>-30.9609654553123</v>
      </c>
    </row>
    <row r="8" ht="18.75" spans="1:3">
      <c r="A8" s="73" t="s">
        <v>181</v>
      </c>
      <c r="B8" s="99">
        <f>VLOOKUP(A8,[3]Sheet1!$B$1:$C$65536,2,FALSE)</f>
        <v>47293</v>
      </c>
      <c r="C8" s="100">
        <f>VLOOKUP(A8,[3]Sheet1!$B$1:$E$65536,4,FALSE)</f>
        <v>-46.6423720017149</v>
      </c>
    </row>
    <row r="9" ht="18.75" spans="1:3">
      <c r="A9" s="73" t="s">
        <v>182</v>
      </c>
      <c r="B9" s="99">
        <f>VLOOKUP(A9,[3]Sheet1!$B$1:$C$65536,2,FALSE)</f>
        <v>45959</v>
      </c>
      <c r="C9" s="100">
        <f>VLOOKUP(A9,[3]Sheet1!$B$1:$E$65536,4,FALSE)</f>
        <v>-62.8716150714147</v>
      </c>
    </row>
    <row r="10" ht="18.75" spans="1:3">
      <c r="A10" s="73" t="s">
        <v>183</v>
      </c>
      <c r="B10" s="99">
        <f>VLOOKUP(A10,[3]Sheet1!$B$1:$C$65536,2,FALSE)</f>
        <v>7998</v>
      </c>
      <c r="C10" s="100">
        <f>VLOOKUP(A10,[3]Sheet1!$B$1:$E$65536,4,FALSE)</f>
        <v>-30.2155134804991</v>
      </c>
    </row>
    <row r="11" ht="18.75" spans="1:3">
      <c r="A11" s="73" t="s">
        <v>184</v>
      </c>
      <c r="B11" s="99">
        <f>VLOOKUP(A11,[3]Sheet1!$B$1:$C$65536,2,FALSE)</f>
        <v>7859</v>
      </c>
      <c r="C11" s="100">
        <f>VLOOKUP(A11,[3]Sheet1!$B$1:$E$65536,4,FALSE)</f>
        <v>54.3401413982718</v>
      </c>
    </row>
    <row r="12" ht="18.75" spans="1:3">
      <c r="A12" s="73" t="s">
        <v>185</v>
      </c>
      <c r="B12" s="99">
        <f>VLOOKUP(A12,[3]Sheet1!$B$1:$C$65536,2,FALSE)</f>
        <v>1848</v>
      </c>
      <c r="C12" s="100">
        <f>VLOOKUP(A12,[3]Sheet1!$B$1:$E$65536,4,FALSE)</f>
        <v>-51.9625682349883</v>
      </c>
    </row>
    <row r="13" ht="18.75" spans="1:3">
      <c r="A13" s="73" t="s">
        <v>186</v>
      </c>
      <c r="B13" s="99">
        <f>VLOOKUP(A13,[3]Sheet1!$B$1:$C$65536,2,FALSE)</f>
        <v>2120</v>
      </c>
      <c r="C13" s="100">
        <f>VLOOKUP(A13,[3]Sheet1!$B$1:$E$65536,4,FALSE)</f>
        <v>-3.68014538845979</v>
      </c>
    </row>
    <row r="14" ht="18.75" spans="1:3">
      <c r="A14" s="73" t="s">
        <v>187</v>
      </c>
      <c r="B14" s="99">
        <f>VLOOKUP(A14,[3]Sheet1!$B$1:$C$65536,2,FALSE)</f>
        <v>67633</v>
      </c>
      <c r="C14" s="100">
        <f>VLOOKUP(A14,[3]Sheet1!$B$1:$E$65536,4,FALSE)</f>
        <v>137.001086309002</v>
      </c>
    </row>
    <row r="15" ht="18.75" spans="1:3">
      <c r="A15" s="73" t="s">
        <v>188</v>
      </c>
      <c r="B15" s="99">
        <f>VLOOKUP(A15,[3]Sheet1!$B$1:$C$65536,2,FALSE)</f>
        <v>48549</v>
      </c>
      <c r="C15" s="100">
        <f>VLOOKUP(A15,[3]Sheet1!$B$1:$E$65536,4,FALSE)</f>
        <v>248.371125143513</v>
      </c>
    </row>
    <row r="16" ht="18.75" spans="1:3">
      <c r="A16" s="73" t="s">
        <v>189</v>
      </c>
      <c r="B16" s="99">
        <f>VLOOKUP(A16,[3]Sheet1!$B$1:$C$65536,2,FALSE)</f>
        <v>47449</v>
      </c>
      <c r="C16" s="100">
        <f>VLOOKUP(A16,[3]Sheet1!$B$1:$E$65536,4,FALSE)</f>
        <v>-27.4091639256483</v>
      </c>
    </row>
    <row r="17" ht="18.75" spans="1:3">
      <c r="A17" s="73" t="s">
        <v>190</v>
      </c>
      <c r="B17" s="99">
        <f>VLOOKUP(A17,[3]Sheet1!$B$1:$C$65536,2,FALSE)</f>
        <v>32875</v>
      </c>
      <c r="C17" s="100">
        <f>VLOOKUP(A17,[3]Sheet1!$B$1:$E$65536,4,FALSE)</f>
        <v>456.260575296108</v>
      </c>
    </row>
    <row r="18" ht="18.75" spans="1:3">
      <c r="A18" s="73" t="s">
        <v>191</v>
      </c>
      <c r="B18" s="99">
        <f>VLOOKUP(A18,[3]Sheet1!$B$1:$C$65536,2,FALSE)</f>
        <v>4862</v>
      </c>
      <c r="C18" s="100">
        <f>VLOOKUP(A18,[3]Sheet1!$B$1:$E$65536,4,FALSE)</f>
        <v>-44.2047280238696</v>
      </c>
    </row>
    <row r="19" ht="18.75" spans="1:3">
      <c r="A19" s="73" t="s">
        <v>192</v>
      </c>
      <c r="B19" s="99">
        <f>VLOOKUP(A19,[3]Sheet1!$B$1:$C$65536,2,FALSE)</f>
        <v>230580</v>
      </c>
      <c r="C19" s="100">
        <f>VLOOKUP(A19,[3]Sheet1!$B$1:$E$65536,4,FALSE)</f>
        <v>4750.2313840976</v>
      </c>
    </row>
    <row r="20" ht="18.75" spans="1:3">
      <c r="A20" s="73" t="s">
        <v>193</v>
      </c>
      <c r="B20" s="99">
        <f>VLOOKUP(A20,[3]Sheet1!$B$1:$C$65536,2,FALSE)</f>
        <v>19587</v>
      </c>
      <c r="C20" s="100">
        <f>VLOOKUP(A20,[3]Sheet1!$B$1:$E$65536,4,FALSE)</f>
        <v>203.204334365325</v>
      </c>
    </row>
    <row r="21" ht="18.75" spans="1:3">
      <c r="A21" s="73" t="s">
        <v>194</v>
      </c>
      <c r="B21" s="99">
        <f>VLOOKUP(A21,[3]Sheet1!$B$1:$C$65536,2,FALSE)</f>
        <v>20467</v>
      </c>
      <c r="C21" s="100">
        <f>VLOOKUP(A21,[3]Sheet1!$B$1:$E$65536,4,FALSE)</f>
        <v>-44.8551798464233</v>
      </c>
    </row>
    <row r="22" ht="18.75" spans="1:3">
      <c r="A22" s="73" t="s">
        <v>195</v>
      </c>
      <c r="B22" s="99">
        <f>VLOOKUP(A22,[3]Sheet1!$B$1:$C$65536,2,FALSE)</f>
        <v>448</v>
      </c>
      <c r="C22" s="101">
        <f>VLOOKUP(A22,[3]Sheet1!$B$1:$E$65536,4,FALSE)</f>
        <v>-57.9342723004695</v>
      </c>
    </row>
    <row r="23" ht="18.75" spans="1:3">
      <c r="A23" s="73" t="s">
        <v>196</v>
      </c>
      <c r="B23" s="99">
        <f>VLOOKUP(A23,[3]Sheet1!$B$1:$C$65536,2,FALSE)</f>
        <v>3773</v>
      </c>
      <c r="C23" s="100">
        <f>VLOOKUP(A23,[3]Sheet1!$B$1:$E$65536,4,FALSE)</f>
        <v>286.577868852459</v>
      </c>
    </row>
    <row r="24" ht="18.75" spans="1:3">
      <c r="A24" s="73" t="s">
        <v>197</v>
      </c>
      <c r="B24" s="99">
        <f>VLOOKUP(A24,[3]Sheet1!$B$1:$C$65536,2,FALSE)</f>
        <v>5644</v>
      </c>
      <c r="C24" s="100">
        <f>VLOOKUP(A24,[3]Sheet1!$B$1:$E$65536,4,FALSE)</f>
        <v>219.592298980747</v>
      </c>
    </row>
    <row r="25" ht="18.75" spans="1:3">
      <c r="A25" s="73" t="s">
        <v>198</v>
      </c>
      <c r="B25" s="99">
        <f>VLOOKUP(A25,[3]Sheet1!$B$1:$C$65536,2,FALSE)</f>
        <v>10987</v>
      </c>
      <c r="C25" s="100">
        <f>VLOOKUP(A25,[3]Sheet1!$B$1:$E$65536,4,FALSE)</f>
        <v>89.5617667356798</v>
      </c>
    </row>
    <row r="26" ht="19.5" spans="1:3">
      <c r="A26" s="77" t="s">
        <v>199</v>
      </c>
      <c r="B26" s="102">
        <f>VLOOKUP(A26,[3]Sheet1!$B$1:$C$65536,2,FALSE)</f>
        <v>3210</v>
      </c>
      <c r="C26" s="103">
        <f>VLOOKUP(A26,[3]Sheet1!$B$1:$E$65536,4,FALSE)</f>
        <v>-60.3311913000494</v>
      </c>
    </row>
    <row r="27" spans="1:3">
      <c r="A27" s="4"/>
      <c r="C27" s="104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F13" sqref="F13"/>
    </sheetView>
  </sheetViews>
  <sheetFormatPr defaultColWidth="9" defaultRowHeight="13.5" outlineLevelCol="2"/>
  <cols>
    <col min="1" max="1" width="15.625" customWidth="1"/>
    <col min="2" max="2" width="10.5" style="80" customWidth="1"/>
    <col min="3" max="3" width="10.5" style="81" customWidth="1"/>
    <col min="4" max="4" width="12.625"/>
    <col min="5" max="5" width="13.75"/>
    <col min="7" max="7" width="17.5" customWidth="1"/>
  </cols>
  <sheetData>
    <row r="1" ht="28.5" customHeight="1" spans="1:3">
      <c r="A1" s="1" t="s">
        <v>200</v>
      </c>
      <c r="B1" s="82"/>
      <c r="C1" s="83"/>
    </row>
    <row r="2" ht="22.5" customHeight="1" spans="1:3">
      <c r="A2" s="51"/>
      <c r="B2" s="84"/>
      <c r="C2" s="85" t="s">
        <v>37</v>
      </c>
    </row>
    <row r="3" ht="22.5" customHeight="1" spans="1:3">
      <c r="A3" s="5" t="s">
        <v>177</v>
      </c>
      <c r="B3" s="86" t="s">
        <v>64</v>
      </c>
      <c r="C3" s="87" t="s">
        <v>16</v>
      </c>
    </row>
    <row r="4" ht="20.25" spans="1:3">
      <c r="A4" s="88" t="s">
        <v>179</v>
      </c>
      <c r="B4" s="89">
        <f>VLOOKUP(A4,[2]乡镇收入进度!$A$1:$D$65536,4,FALSE)</f>
        <v>8176.867</v>
      </c>
      <c r="C4" s="90">
        <f>VLOOKUP(A4,[2]乡镇收入进度!$A$1:$H$65536,8,FALSE)</f>
        <v>-9.2998628787843</v>
      </c>
    </row>
    <row r="5" ht="20.25" spans="1:3">
      <c r="A5" s="91" t="s">
        <v>180</v>
      </c>
      <c r="B5" s="89">
        <f>VLOOKUP(A5,[2]乡镇收入进度!$A$1:$D$65536,4,FALSE)</f>
        <v>5236.2929</v>
      </c>
      <c r="C5" s="90">
        <f>VLOOKUP(A5,[2]乡镇收入进度!$A$1:$H$65536,8,FALSE)</f>
        <v>-47.1066711113366</v>
      </c>
    </row>
    <row r="6" ht="20.25" spans="1:3">
      <c r="A6" s="91" t="s">
        <v>181</v>
      </c>
      <c r="B6" s="89">
        <f>VLOOKUP(A6,[2]乡镇收入进度!$A$1:$D$65536,4,FALSE)</f>
        <v>8457.764295</v>
      </c>
      <c r="C6" s="90">
        <f>VLOOKUP(A6,[2]乡镇收入进度!$A$1:$H$65536,8,FALSE)</f>
        <v>-23.1855579742118</v>
      </c>
    </row>
    <row r="7" ht="20.25" spans="1:3">
      <c r="A7" s="91" t="s">
        <v>182</v>
      </c>
      <c r="B7" s="89">
        <f>VLOOKUP(A7,[2]乡镇收入进度!$A$1:$D$65536,4,FALSE)</f>
        <v>5734.2594</v>
      </c>
      <c r="C7" s="90">
        <f>VLOOKUP(A7,[2]乡镇收入进度!$A$1:$H$65536,8,FALSE)</f>
        <v>10.0797766419196</v>
      </c>
    </row>
    <row r="8" ht="20.25" spans="1:3">
      <c r="A8" s="91" t="s">
        <v>183</v>
      </c>
      <c r="B8" s="89">
        <f>VLOOKUP(A8,[2]乡镇收入进度!$A$1:$D$65536,4,FALSE)</f>
        <v>734.3616</v>
      </c>
      <c r="C8" s="90">
        <f>VLOOKUP(A8,[2]乡镇收入进度!$A$1:$H$65536,8,FALSE)</f>
        <v>5.05518539611933</v>
      </c>
    </row>
    <row r="9" ht="20.25" spans="1:3">
      <c r="A9" s="91" t="s">
        <v>184</v>
      </c>
      <c r="B9" s="89">
        <f>VLOOKUP(A9,[2]乡镇收入进度!$A$1:$D$65536,4,FALSE)</f>
        <v>2094.5327</v>
      </c>
      <c r="C9" s="90">
        <f>VLOOKUP(A9,[2]乡镇收入进度!$A$1:$H$65536,8,FALSE)</f>
        <v>-17.0653883688037</v>
      </c>
    </row>
    <row r="10" ht="20.25" spans="1:3">
      <c r="A10" s="91" t="s">
        <v>185</v>
      </c>
      <c r="B10" s="89">
        <f>VLOOKUP(A10,[2]乡镇收入进度!$A$1:$D$65536,4,FALSE)</f>
        <v>475.1099</v>
      </c>
      <c r="C10" s="90">
        <f>VLOOKUP(A10,[2]乡镇收入进度!$A$1:$H$65536,8,FALSE)</f>
        <v>-56.1563858332986</v>
      </c>
    </row>
    <row r="11" ht="20.25" spans="1:3">
      <c r="A11" s="91" t="s">
        <v>186</v>
      </c>
      <c r="B11" s="89">
        <f>VLOOKUP(A11,[2]乡镇收入进度!$A$1:$D$65536,4,FALSE)</f>
        <v>127.687</v>
      </c>
      <c r="C11" s="90">
        <f>VLOOKUP(A11,[2]乡镇收入进度!$A$1:$H$65536,8,FALSE)</f>
        <v>-32.8370501185768</v>
      </c>
    </row>
    <row r="12" ht="20.25" spans="1:3">
      <c r="A12" s="91" t="s">
        <v>187</v>
      </c>
      <c r="B12" s="89">
        <f>VLOOKUP(A12,[2]乡镇收入进度!$A$1:$D$65536,4,FALSE)</f>
        <v>1167.973</v>
      </c>
      <c r="C12" s="90">
        <f>VLOOKUP(A12,[2]乡镇收入进度!$A$1:$H$65536,8,FALSE)</f>
        <v>18.3870138444751</v>
      </c>
    </row>
    <row r="13" ht="20.25" spans="1:3">
      <c r="A13" s="91" t="s">
        <v>188</v>
      </c>
      <c r="B13" s="89">
        <f>VLOOKUP(A13,[2]乡镇收入进度!$A$1:$D$65536,4,FALSE)</f>
        <v>2924.2744</v>
      </c>
      <c r="C13" s="90">
        <f>VLOOKUP(A13,[2]乡镇收入进度!$A$1:$H$65536,8,FALSE)</f>
        <v>23.0531832788116</v>
      </c>
    </row>
    <row r="14" ht="20.25" spans="1:3">
      <c r="A14" s="91" t="s">
        <v>189</v>
      </c>
      <c r="B14" s="89">
        <f>VLOOKUP(A14,[2]乡镇收入进度!$A$1:$D$65536,4,FALSE)</f>
        <v>1994.1268</v>
      </c>
      <c r="C14" s="90">
        <f>VLOOKUP(A14,[2]乡镇收入进度!$A$1:$H$65536,8,FALSE)</f>
        <v>-13.2997809458688</v>
      </c>
    </row>
    <row r="15" ht="20.25" spans="1:3">
      <c r="A15" s="91" t="s">
        <v>190</v>
      </c>
      <c r="B15" s="89">
        <f>VLOOKUP(A15,[2]乡镇收入进度!$A$1:$D$65536,4,FALSE)</f>
        <v>110.1624</v>
      </c>
      <c r="C15" s="90">
        <f>VLOOKUP(A15,[2]乡镇收入进度!$A$1:$H$65536,8,FALSE)</f>
        <v>-73.4036402539738</v>
      </c>
    </row>
    <row r="16" ht="20.25" spans="1:3">
      <c r="A16" s="91" t="s">
        <v>191</v>
      </c>
      <c r="B16" s="89">
        <f>VLOOKUP(A16,[2]乡镇收入进度!$A$1:$D$65536,4,FALSE)</f>
        <v>619.3573</v>
      </c>
      <c r="C16" s="90">
        <f>VLOOKUP(A16,[2]乡镇收入进度!$A$1:$H$65536,8,FALSE)</f>
        <v>-33.5584876822042</v>
      </c>
    </row>
    <row r="17" ht="20.25" spans="1:3">
      <c r="A17" s="91" t="s">
        <v>192</v>
      </c>
      <c r="B17" s="89">
        <f>VLOOKUP(A17,[2]乡镇收入进度!$A$1:$D$65536,4,FALSE)</f>
        <v>88.4481</v>
      </c>
      <c r="C17" s="90">
        <f>VLOOKUP(A17,[2]乡镇收入进度!$A$1:$H$65536,8,FALSE)</f>
        <v>-76.3339456092084</v>
      </c>
    </row>
    <row r="18" ht="20.25" spans="1:3">
      <c r="A18" s="91" t="s">
        <v>193</v>
      </c>
      <c r="B18" s="89">
        <f>VLOOKUP(A18,[2]乡镇收入进度!$A$1:$D$65536,4,FALSE)</f>
        <v>228.5629</v>
      </c>
      <c r="C18" s="90">
        <f>VLOOKUP(A18,[2]乡镇收入进度!$A$1:$H$65536,8,FALSE)</f>
        <v>-57.8150966827382</v>
      </c>
    </row>
    <row r="19" ht="20.25" spans="1:3">
      <c r="A19" s="91" t="s">
        <v>194</v>
      </c>
      <c r="B19" s="89">
        <f>VLOOKUP(A19,[2]乡镇收入进度!$A$1:$D$65536,4,FALSE)</f>
        <v>3012.6171</v>
      </c>
      <c r="C19" s="90">
        <f>VLOOKUP(A19,[2]乡镇收入进度!$A$1:$H$65536,8,FALSE)</f>
        <v>-18.5310736753493</v>
      </c>
    </row>
    <row r="20" ht="20.25" spans="1:3">
      <c r="A20" s="91" t="s">
        <v>195</v>
      </c>
      <c r="B20" s="89">
        <f>VLOOKUP(A20,[2]乡镇收入进度!$A$1:$D$65536,4,FALSE)</f>
        <v>205.2435</v>
      </c>
      <c r="C20" s="90">
        <f>VLOOKUP(A20,[2]乡镇收入进度!$A$1:$H$65536,8,FALSE)</f>
        <v>-59.3979710409839</v>
      </c>
    </row>
    <row r="21" ht="20.25" spans="1:3">
      <c r="A21" s="91" t="s">
        <v>196</v>
      </c>
      <c r="B21" s="89">
        <f>VLOOKUP(A21,[2]乡镇收入进度!$A$1:$D$65536,4,FALSE)</f>
        <v>546.0906</v>
      </c>
      <c r="C21" s="90">
        <f>VLOOKUP(A21,[2]乡镇收入进度!$A$1:$H$65536,8,FALSE)</f>
        <v>75.6566563165449</v>
      </c>
    </row>
    <row r="22" ht="20.25" spans="1:3">
      <c r="A22" s="91" t="s">
        <v>197</v>
      </c>
      <c r="B22" s="89">
        <f>VLOOKUP(A22,[2]乡镇收入进度!$A$1:$D$65536,4,FALSE)</f>
        <v>149.1928</v>
      </c>
      <c r="C22" s="90">
        <f>VLOOKUP(A22,[2]乡镇收入进度!$A$1:$H$65536,8,FALSE)</f>
        <v>-50.941012895343</v>
      </c>
    </row>
    <row r="23" ht="20.25" spans="1:3">
      <c r="A23" s="91" t="s">
        <v>198</v>
      </c>
      <c r="B23" s="89">
        <f>VLOOKUP(A23,[2]乡镇收入进度!$A$1:$D$65536,4,FALSE)</f>
        <v>402.2228</v>
      </c>
      <c r="C23" s="90">
        <f>VLOOKUP(A23,[2]乡镇收入进度!$A$1:$H$65536,8,FALSE)</f>
        <v>-44.355009469315</v>
      </c>
    </row>
    <row r="24" ht="21" spans="1:3">
      <c r="A24" s="92" t="s">
        <v>199</v>
      </c>
      <c r="B24" s="93">
        <f>VLOOKUP(A24,[2]乡镇收入进度!$A$1:$D$65536,4,FALSE)</f>
        <v>94.3753</v>
      </c>
      <c r="C24" s="94">
        <f>VLOOKUP(A24,[2]乡镇收入进度!$A$1:$H$65536,8,FALSE)</f>
        <v>-26.5614474854155</v>
      </c>
    </row>
    <row r="25" spans="3:3">
      <c r="C25" s="95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90" zoomScaleNormal="90" workbookViewId="0">
      <selection activeCell="G16" sqref="G16"/>
    </sheetView>
  </sheetViews>
  <sheetFormatPr defaultColWidth="9" defaultRowHeight="13.5" outlineLevelCol="4"/>
  <cols>
    <col min="1" max="1" width="13.125" customWidth="1"/>
    <col min="2" max="2" width="11.25" customWidth="1"/>
    <col min="3" max="3" width="11.25" style="65" customWidth="1"/>
    <col min="5" max="5" width="10.375"/>
  </cols>
  <sheetData>
    <row r="1" ht="29.25" customHeight="1" spans="1:3">
      <c r="A1" s="1" t="s">
        <v>201</v>
      </c>
      <c r="B1" s="1"/>
      <c r="C1" s="66"/>
    </row>
    <row r="2" ht="24" customHeight="1" spans="1:5">
      <c r="A2" s="67"/>
      <c r="B2" s="67"/>
      <c r="C2" s="68" t="s">
        <v>37</v>
      </c>
      <c r="E2" s="69"/>
    </row>
    <row r="3" ht="18.75" customHeight="1" spans="1:5">
      <c r="A3" s="70" t="s">
        <v>177</v>
      </c>
      <c r="B3" s="71" t="s">
        <v>64</v>
      </c>
      <c r="C3" s="72" t="s">
        <v>16</v>
      </c>
      <c r="E3" s="69"/>
    </row>
    <row r="4" ht="18.75" spans="1:5">
      <c r="A4" s="73" t="s">
        <v>178</v>
      </c>
      <c r="B4" s="74">
        <v>2268723</v>
      </c>
      <c r="C4" s="75">
        <v>2.8</v>
      </c>
      <c r="E4" s="69"/>
    </row>
    <row r="5" ht="18.75" spans="1:5">
      <c r="A5" s="73" t="s">
        <v>179</v>
      </c>
      <c r="B5" s="76">
        <v>468536</v>
      </c>
      <c r="C5" s="75">
        <v>3</v>
      </c>
      <c r="E5" s="69"/>
    </row>
    <row r="6" ht="18.75" spans="1:5">
      <c r="A6" s="73" t="s">
        <v>180</v>
      </c>
      <c r="B6" s="76">
        <v>100119</v>
      </c>
      <c r="C6" s="75">
        <v>3.1</v>
      </c>
      <c r="E6" s="69"/>
    </row>
    <row r="7" ht="18.75" spans="1:5">
      <c r="A7" s="73" t="s">
        <v>181</v>
      </c>
      <c r="B7" s="76">
        <v>239162</v>
      </c>
      <c r="C7" s="75">
        <v>3.8</v>
      </c>
      <c r="E7" s="69"/>
    </row>
    <row r="8" ht="18.75" spans="1:5">
      <c r="A8" s="73" t="s">
        <v>182</v>
      </c>
      <c r="B8" s="76">
        <v>43841</v>
      </c>
      <c r="C8" s="75">
        <v>1.8</v>
      </c>
      <c r="E8" s="69"/>
    </row>
    <row r="9" ht="18.75" spans="1:5">
      <c r="A9" s="73" t="s">
        <v>183</v>
      </c>
      <c r="B9" s="76">
        <v>26831</v>
      </c>
      <c r="C9" s="75">
        <v>3.9</v>
      </c>
      <c r="E9" s="69"/>
    </row>
    <row r="10" ht="18.75" spans="1:5">
      <c r="A10" s="73" t="s">
        <v>184</v>
      </c>
      <c r="B10" s="76">
        <v>58701</v>
      </c>
      <c r="C10" s="75">
        <v>4.5</v>
      </c>
      <c r="E10" s="69"/>
    </row>
    <row r="11" ht="18.75" spans="1:5">
      <c r="A11" s="73" t="s">
        <v>185</v>
      </c>
      <c r="B11" s="76">
        <v>72082</v>
      </c>
      <c r="C11" s="75">
        <v>2.1</v>
      </c>
      <c r="E11" s="69"/>
    </row>
    <row r="12" ht="18.75" spans="1:5">
      <c r="A12" s="73" t="s">
        <v>186</v>
      </c>
      <c r="B12" s="76">
        <v>38511</v>
      </c>
      <c r="C12" s="75">
        <v>2.1</v>
      </c>
      <c r="E12" s="69"/>
    </row>
    <row r="13" ht="18.75" spans="1:5">
      <c r="A13" s="73" t="s">
        <v>187</v>
      </c>
      <c r="B13" s="76">
        <v>112413</v>
      </c>
      <c r="C13" s="75">
        <v>2.1</v>
      </c>
      <c r="E13" s="69"/>
    </row>
    <row r="14" ht="18.75" spans="1:5">
      <c r="A14" s="73" t="s">
        <v>188</v>
      </c>
      <c r="B14" s="76">
        <v>150568</v>
      </c>
      <c r="C14" s="75">
        <v>2.9</v>
      </c>
      <c r="E14" s="69"/>
    </row>
    <row r="15" ht="18.75" spans="1:5">
      <c r="A15" s="73" t="s">
        <v>189</v>
      </c>
      <c r="B15" s="76">
        <v>238300</v>
      </c>
      <c r="C15" s="75">
        <v>2.7</v>
      </c>
      <c r="E15" s="69"/>
    </row>
    <row r="16" ht="18.75" spans="1:5">
      <c r="A16" s="73" t="s">
        <v>190</v>
      </c>
      <c r="B16" s="76">
        <v>80380</v>
      </c>
      <c r="C16" s="75">
        <v>2.4</v>
      </c>
      <c r="E16" s="69"/>
    </row>
    <row r="17" ht="18.75" spans="1:5">
      <c r="A17" s="73" t="s">
        <v>191</v>
      </c>
      <c r="B17" s="76">
        <v>132960</v>
      </c>
      <c r="C17" s="75">
        <v>2.8</v>
      </c>
      <c r="E17" s="69"/>
    </row>
    <row r="18" ht="18.75" spans="1:5">
      <c r="A18" s="73" t="s">
        <v>192</v>
      </c>
      <c r="B18" s="76">
        <v>53877</v>
      </c>
      <c r="C18" s="75">
        <v>2</v>
      </c>
      <c r="E18" s="69"/>
    </row>
    <row r="19" ht="18.75" spans="1:5">
      <c r="A19" s="73" t="s">
        <v>193</v>
      </c>
      <c r="B19" s="76">
        <v>24047</v>
      </c>
      <c r="C19" s="75">
        <v>2.2</v>
      </c>
      <c r="E19" s="69"/>
    </row>
    <row r="20" ht="18.75" spans="1:5">
      <c r="A20" s="73" t="s">
        <v>194</v>
      </c>
      <c r="B20" s="76">
        <v>150768</v>
      </c>
      <c r="C20" s="75">
        <v>2.5</v>
      </c>
      <c r="E20" s="69"/>
    </row>
    <row r="21" ht="18.75" spans="1:5">
      <c r="A21" s="73" t="s">
        <v>195</v>
      </c>
      <c r="B21" s="76">
        <v>35093</v>
      </c>
      <c r="C21" s="75">
        <v>2.6</v>
      </c>
      <c r="E21" s="69"/>
    </row>
    <row r="22" ht="18.75" spans="1:5">
      <c r="A22" s="73" t="s">
        <v>196</v>
      </c>
      <c r="B22" s="76">
        <v>51223</v>
      </c>
      <c r="C22" s="75">
        <v>2.1</v>
      </c>
      <c r="E22" s="69"/>
    </row>
    <row r="23" ht="18.75" spans="1:5">
      <c r="A23" s="73" t="s">
        <v>197</v>
      </c>
      <c r="B23" s="76">
        <v>58580</v>
      </c>
      <c r="C23" s="75">
        <v>2.1</v>
      </c>
      <c r="E23" s="69"/>
    </row>
    <row r="24" ht="18.75" spans="1:5">
      <c r="A24" s="73" t="s">
        <v>198</v>
      </c>
      <c r="B24" s="76">
        <v>103625</v>
      </c>
      <c r="C24" s="75">
        <v>2.1</v>
      </c>
      <c r="E24" s="69"/>
    </row>
    <row r="25" ht="19.5" spans="1:5">
      <c r="A25" s="77" t="s">
        <v>199</v>
      </c>
      <c r="B25" s="78">
        <v>29106</v>
      </c>
      <c r="C25" s="79">
        <v>2.1</v>
      </c>
      <c r="E25" s="69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zoomScale="115" zoomScaleNormal="115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202</v>
      </c>
      <c r="B1" s="1"/>
      <c r="C1" s="1"/>
      <c r="D1" s="1"/>
    </row>
    <row r="2" ht="15" spans="1:4">
      <c r="A2" s="3"/>
      <c r="B2" s="3"/>
      <c r="C2" s="3"/>
      <c r="D2" s="3" t="s">
        <v>203</v>
      </c>
    </row>
    <row r="3" ht="20.25" customHeight="1" spans="1:4">
      <c r="A3" s="5" t="s">
        <v>204</v>
      </c>
      <c r="B3" s="52" t="s">
        <v>64</v>
      </c>
      <c r="C3" s="53" t="s">
        <v>16</v>
      </c>
      <c r="D3" s="34" t="s">
        <v>205</v>
      </c>
    </row>
    <row r="4" ht="14.25" spans="1:3">
      <c r="A4" s="17" t="s">
        <v>206</v>
      </c>
      <c r="C4" s="54"/>
    </row>
    <row r="5" ht="14.25" spans="1:4">
      <c r="A5" s="12" t="s">
        <v>207</v>
      </c>
      <c r="B5" s="55">
        <v>2626.99596889915</v>
      </c>
      <c r="C5" s="56">
        <v>1.09422879289571</v>
      </c>
      <c r="D5" s="38" t="s">
        <v>29</v>
      </c>
    </row>
    <row r="6" ht="14.25" spans="1:4">
      <c r="A6" s="12" t="s">
        <v>208</v>
      </c>
      <c r="B6" s="55">
        <v>246.131363040093</v>
      </c>
      <c r="C6" s="56">
        <v>0.749312912519855</v>
      </c>
      <c r="D6" s="57">
        <f>RANK(C6,$C$6:$C$15)</f>
        <v>6</v>
      </c>
    </row>
    <row r="7" ht="14.25" spans="1:4">
      <c r="A7" s="12" t="s">
        <v>209</v>
      </c>
      <c r="B7" s="55">
        <v>330.996636511066</v>
      </c>
      <c r="C7" s="56">
        <v>0.111590404071734</v>
      </c>
      <c r="D7" s="57">
        <f t="shared" ref="D7:D15" si="0">RANK(C7,$C$6:$C$15)</f>
        <v>9</v>
      </c>
    </row>
    <row r="8" ht="14.25" spans="1:4">
      <c r="A8" s="12" t="s">
        <v>210</v>
      </c>
      <c r="B8" s="55">
        <v>270.020448379656</v>
      </c>
      <c r="C8" s="56">
        <v>-3.45576217802909</v>
      </c>
      <c r="D8" s="57">
        <f t="shared" si="0"/>
        <v>10</v>
      </c>
    </row>
    <row r="9" ht="14.25" spans="1:4">
      <c r="A9" s="12" t="s">
        <v>211</v>
      </c>
      <c r="B9" s="55">
        <v>142.283701602707</v>
      </c>
      <c r="C9" s="56">
        <v>0.591783218201087</v>
      </c>
      <c r="D9" s="57">
        <v>7</v>
      </c>
    </row>
    <row r="10" ht="14.25" spans="1:4">
      <c r="A10" s="12" t="s">
        <v>212</v>
      </c>
      <c r="B10" s="55">
        <v>582.262654219015</v>
      </c>
      <c r="C10" s="56">
        <v>1.06054839798333</v>
      </c>
      <c r="D10" s="57">
        <f t="shared" si="0"/>
        <v>4</v>
      </c>
    </row>
    <row r="11" ht="14.25" spans="1:4">
      <c r="A11" s="12" t="s">
        <v>213</v>
      </c>
      <c r="B11" s="55">
        <v>202.954011088137</v>
      </c>
      <c r="C11" s="56">
        <v>0.610637640860674</v>
      </c>
      <c r="D11" s="57">
        <f t="shared" si="0"/>
        <v>7</v>
      </c>
    </row>
    <row r="12" ht="14.25" spans="1:4">
      <c r="A12" s="12" t="s">
        <v>214</v>
      </c>
      <c r="B12" s="55">
        <v>156.568639795041</v>
      </c>
      <c r="C12" s="56">
        <v>4.21379483153494</v>
      </c>
      <c r="D12" s="57">
        <f t="shared" si="0"/>
        <v>1</v>
      </c>
    </row>
    <row r="13" ht="14.25" spans="1:4">
      <c r="A13" s="12" t="s">
        <v>215</v>
      </c>
      <c r="B13" s="55">
        <v>248.34019196966</v>
      </c>
      <c r="C13" s="56">
        <v>2.0080702641305</v>
      </c>
      <c r="D13" s="57">
        <f t="shared" si="0"/>
        <v>3</v>
      </c>
    </row>
    <row r="14" ht="14.25" spans="1:4">
      <c r="A14" s="12" t="s">
        <v>216</v>
      </c>
      <c r="B14" s="55">
        <v>290.89888123783</v>
      </c>
      <c r="C14" s="56">
        <v>2.72548074517805</v>
      </c>
      <c r="D14" s="57">
        <f t="shared" si="0"/>
        <v>2</v>
      </c>
    </row>
    <row r="15" ht="14.25" spans="1:4">
      <c r="A15" s="12" t="s">
        <v>217</v>
      </c>
      <c r="B15" s="55">
        <v>354.751035475329</v>
      </c>
      <c r="C15" s="56">
        <v>0.823838302095425</v>
      </c>
      <c r="D15" s="57">
        <f t="shared" si="0"/>
        <v>5</v>
      </c>
    </row>
    <row r="16" ht="14.25" spans="1:4">
      <c r="A16" s="58" t="s">
        <v>218</v>
      </c>
      <c r="B16" s="59"/>
      <c r="C16" s="60"/>
      <c r="D16" s="61"/>
    </row>
    <row r="17" ht="14.25" spans="1:4">
      <c r="A17" s="12" t="s">
        <v>207</v>
      </c>
      <c r="B17" s="55">
        <v>755.29</v>
      </c>
      <c r="C17" s="56">
        <v>-2.2</v>
      </c>
      <c r="D17" s="38" t="s">
        <v>29</v>
      </c>
    </row>
    <row r="18" ht="14.25" spans="1:4">
      <c r="A18" s="12" t="s">
        <v>208</v>
      </c>
      <c r="B18" s="55">
        <v>34.752967989696</v>
      </c>
      <c r="C18" s="56">
        <v>1</v>
      </c>
      <c r="D18" s="62">
        <f>RANK(C18,$C$18:$C$27)</f>
        <v>4</v>
      </c>
    </row>
    <row r="19" ht="14.25" spans="1:4">
      <c r="A19" s="12" t="s">
        <v>209</v>
      </c>
      <c r="B19" s="55">
        <v>144.243464728572</v>
      </c>
      <c r="C19" s="56">
        <v>-6.1</v>
      </c>
      <c r="D19" s="62">
        <f t="shared" ref="D19:D27" si="1">RANK(C19,$C$18:$C$27)</f>
        <v>8</v>
      </c>
    </row>
    <row r="20" ht="14.25" spans="1:4">
      <c r="A20" s="12" t="s">
        <v>210</v>
      </c>
      <c r="B20" s="55">
        <v>182.927489466348</v>
      </c>
      <c r="C20" s="56">
        <v>-13.4</v>
      </c>
      <c r="D20" s="62">
        <f t="shared" si="1"/>
        <v>10</v>
      </c>
    </row>
    <row r="21" ht="14.25" spans="1:4">
      <c r="A21" s="12" t="s">
        <v>211</v>
      </c>
      <c r="B21" s="55">
        <v>30.66380801352</v>
      </c>
      <c r="C21" s="63">
        <v>0</v>
      </c>
      <c r="D21" s="62">
        <f t="shared" si="1"/>
        <v>6</v>
      </c>
    </row>
    <row r="22" ht="14.25" spans="1:4">
      <c r="A22" s="12" t="s">
        <v>212</v>
      </c>
      <c r="B22" s="55">
        <v>439.700341939156</v>
      </c>
      <c r="C22" s="63">
        <v>1.6</v>
      </c>
      <c r="D22" s="62">
        <f t="shared" si="1"/>
        <v>3</v>
      </c>
    </row>
    <row r="23" ht="14.25" spans="1:4">
      <c r="A23" s="12" t="s">
        <v>213</v>
      </c>
      <c r="B23" s="55">
        <v>8.714559923388</v>
      </c>
      <c r="C23" s="63">
        <v>-4.1</v>
      </c>
      <c r="D23" s="62">
        <f t="shared" si="1"/>
        <v>7</v>
      </c>
    </row>
    <row r="24" ht="14.25" spans="1:4">
      <c r="A24" s="12" t="s">
        <v>214</v>
      </c>
      <c r="B24" s="55">
        <v>17.47549418472</v>
      </c>
      <c r="C24" s="63">
        <v>45</v>
      </c>
      <c r="D24" s="62">
        <f t="shared" si="1"/>
        <v>1</v>
      </c>
    </row>
    <row r="25" ht="14.25" spans="1:4">
      <c r="A25" s="12" t="s">
        <v>215</v>
      </c>
      <c r="B25" s="55">
        <v>10.142772128676</v>
      </c>
      <c r="C25" s="63">
        <v>0.4</v>
      </c>
      <c r="D25" s="62">
        <f t="shared" si="1"/>
        <v>5</v>
      </c>
    </row>
    <row r="26" ht="14.25" spans="1:4">
      <c r="A26" s="12" t="s">
        <v>216</v>
      </c>
      <c r="B26" s="55">
        <v>22.385303837424</v>
      </c>
      <c r="C26" s="63">
        <v>2.7</v>
      </c>
      <c r="D26" s="62">
        <f t="shared" si="1"/>
        <v>2</v>
      </c>
    </row>
    <row r="27" ht="15" spans="1:4">
      <c r="A27" s="12" t="s">
        <v>217</v>
      </c>
      <c r="B27" s="55">
        <v>16.325725843252</v>
      </c>
      <c r="C27" s="63">
        <v>-7.8</v>
      </c>
      <c r="D27" s="62">
        <f t="shared" si="1"/>
        <v>9</v>
      </c>
    </row>
    <row r="28" ht="21.75" customHeight="1" spans="1:4">
      <c r="A28" s="64" t="s">
        <v>219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220</v>
      </c>
      <c r="B1" s="1"/>
      <c r="C1" s="1"/>
      <c r="D1" s="1"/>
    </row>
    <row r="2" ht="14.25" spans="1:3">
      <c r="A2" s="31"/>
      <c r="B2" s="31"/>
      <c r="C2" s="32" t="s">
        <v>221</v>
      </c>
    </row>
    <row r="3" ht="18" customHeight="1" spans="1:4">
      <c r="A3" s="5" t="s">
        <v>204</v>
      </c>
      <c r="B3" s="33" t="s">
        <v>64</v>
      </c>
      <c r="C3" s="33" t="s">
        <v>16</v>
      </c>
      <c r="D3" s="34" t="s">
        <v>205</v>
      </c>
    </row>
    <row r="4" ht="14.25" spans="1:4">
      <c r="A4" s="8" t="s">
        <v>222</v>
      </c>
      <c r="B4" s="35"/>
      <c r="C4" s="35"/>
      <c r="D4" s="36"/>
    </row>
    <row r="5" ht="14.25" spans="1:4">
      <c r="A5" s="12" t="s">
        <v>207</v>
      </c>
      <c r="B5" s="19"/>
      <c r="C5" s="37">
        <v>0</v>
      </c>
      <c r="D5" s="38" t="s">
        <v>29</v>
      </c>
    </row>
    <row r="6" ht="14.25" spans="1:4">
      <c r="A6" s="12" t="s">
        <v>208</v>
      </c>
      <c r="B6" s="39"/>
      <c r="C6" s="40">
        <v>1</v>
      </c>
      <c r="D6" s="38">
        <f>RANK(C6,$C$6:$C$15)</f>
        <v>8</v>
      </c>
    </row>
    <row r="7" ht="14.25" spans="1:4">
      <c r="A7" s="12" t="s">
        <v>209</v>
      </c>
      <c r="B7" s="19"/>
      <c r="C7" s="37">
        <v>13.4</v>
      </c>
      <c r="D7" s="38">
        <f t="shared" ref="D7:D15" si="0">RANK(C7,$C$6:$C$15)</f>
        <v>7</v>
      </c>
    </row>
    <row r="8" ht="14.25" spans="1:4">
      <c r="A8" s="12" t="s">
        <v>210</v>
      </c>
      <c r="B8" s="19"/>
      <c r="C8" s="37">
        <v>32.3</v>
      </c>
      <c r="D8" s="38">
        <f t="shared" si="0"/>
        <v>1</v>
      </c>
    </row>
    <row r="9" ht="14.25" spans="1:4">
      <c r="A9" s="12" t="s">
        <v>211</v>
      </c>
      <c r="B9" s="19"/>
      <c r="C9" s="37">
        <v>17.6</v>
      </c>
      <c r="D9" s="38">
        <f t="shared" si="0"/>
        <v>6</v>
      </c>
    </row>
    <row r="10" ht="14.25" spans="1:4">
      <c r="A10" s="12" t="s">
        <v>212</v>
      </c>
      <c r="B10" s="19"/>
      <c r="C10" s="37">
        <v>-19.1</v>
      </c>
      <c r="D10" s="38">
        <f t="shared" si="0"/>
        <v>9</v>
      </c>
    </row>
    <row r="11" ht="14.25" spans="1:4">
      <c r="A11" s="12" t="s">
        <v>213</v>
      </c>
      <c r="B11" s="19"/>
      <c r="C11" s="37">
        <v>19</v>
      </c>
      <c r="D11" s="38">
        <f t="shared" si="0"/>
        <v>5</v>
      </c>
    </row>
    <row r="12" ht="14.25" spans="1:4">
      <c r="A12" s="12" t="s">
        <v>214</v>
      </c>
      <c r="B12" s="19"/>
      <c r="C12" s="37">
        <v>-58.8</v>
      </c>
      <c r="D12" s="38">
        <f t="shared" si="0"/>
        <v>10</v>
      </c>
    </row>
    <row r="13" ht="14.25" spans="1:4">
      <c r="A13" s="12" t="s">
        <v>215</v>
      </c>
      <c r="B13" s="19"/>
      <c r="C13" s="37">
        <v>22.4</v>
      </c>
      <c r="D13" s="38">
        <f t="shared" si="0"/>
        <v>4</v>
      </c>
    </row>
    <row r="14" ht="14.25" spans="1:4">
      <c r="A14" s="12" t="s">
        <v>216</v>
      </c>
      <c r="B14" s="19"/>
      <c r="C14" s="37">
        <v>25.3</v>
      </c>
      <c r="D14" s="38">
        <f t="shared" si="0"/>
        <v>3</v>
      </c>
    </row>
    <row r="15" ht="14.25" spans="1:4">
      <c r="A15" s="12" t="s">
        <v>217</v>
      </c>
      <c r="B15" s="19"/>
      <c r="C15" s="37">
        <v>31.6</v>
      </c>
      <c r="D15" s="38">
        <f t="shared" si="0"/>
        <v>2</v>
      </c>
    </row>
    <row r="16" ht="14.25" spans="1:4">
      <c r="A16" s="17" t="s">
        <v>223</v>
      </c>
      <c r="B16" s="41"/>
      <c r="C16" s="41"/>
      <c r="D16" s="42"/>
    </row>
    <row r="17" ht="14.25" spans="1:4">
      <c r="A17" s="12" t="s">
        <v>207</v>
      </c>
      <c r="B17" s="43">
        <v>1338.8543</v>
      </c>
      <c r="C17" s="37">
        <v>2.99</v>
      </c>
      <c r="D17" s="38" t="s">
        <v>29</v>
      </c>
    </row>
    <row r="18" ht="14.25" spans="1:4">
      <c r="A18" s="12" t="s">
        <v>208</v>
      </c>
      <c r="B18" s="43">
        <v>317.73009</v>
      </c>
      <c r="C18" s="37">
        <v>2</v>
      </c>
      <c r="D18" s="44">
        <f>RANK(C18,$C$18:$C$27)</f>
        <v>8</v>
      </c>
    </row>
    <row r="19" ht="14.25" spans="1:4">
      <c r="A19" s="12" t="s">
        <v>209</v>
      </c>
      <c r="B19" s="43">
        <v>241.57091</v>
      </c>
      <c r="C19" s="37">
        <v>5.89</v>
      </c>
      <c r="D19" s="44">
        <f t="shared" ref="D19:D27" si="1">RANK(C19,$C$18:$C$27)</f>
        <v>1</v>
      </c>
    </row>
    <row r="20" ht="14.25" spans="1:4">
      <c r="A20" s="12" t="s">
        <v>210</v>
      </c>
      <c r="B20" s="43">
        <v>32.01231</v>
      </c>
      <c r="C20" s="37">
        <v>2.24</v>
      </c>
      <c r="D20" s="44">
        <f t="shared" si="1"/>
        <v>7</v>
      </c>
    </row>
    <row r="21" ht="14.25" spans="1:4">
      <c r="A21" s="12" t="s">
        <v>211</v>
      </c>
      <c r="B21" s="43">
        <v>109.14341</v>
      </c>
      <c r="C21" s="37">
        <v>1.9</v>
      </c>
      <c r="D21" s="44">
        <f t="shared" si="1"/>
        <v>9</v>
      </c>
    </row>
    <row r="22" ht="14.25" spans="1:4">
      <c r="A22" s="12" t="s">
        <v>212</v>
      </c>
      <c r="B22" s="43">
        <v>81.69191</v>
      </c>
      <c r="C22" s="37">
        <v>5.28</v>
      </c>
      <c r="D22" s="44">
        <f t="shared" si="1"/>
        <v>2</v>
      </c>
    </row>
    <row r="23" ht="14.25" spans="1:4">
      <c r="A23" s="12" t="s">
        <v>213</v>
      </c>
      <c r="B23" s="43">
        <v>117.49276</v>
      </c>
      <c r="C23" s="37">
        <v>1.9</v>
      </c>
      <c r="D23" s="44">
        <f t="shared" si="1"/>
        <v>9</v>
      </c>
    </row>
    <row r="24" ht="14.25" spans="1:4">
      <c r="A24" s="12" t="s">
        <v>214</v>
      </c>
      <c r="B24" s="43">
        <v>54.6983</v>
      </c>
      <c r="C24" s="37">
        <v>3.01</v>
      </c>
      <c r="D24" s="44">
        <f t="shared" si="1"/>
        <v>3</v>
      </c>
    </row>
    <row r="25" ht="14.25" spans="1:4">
      <c r="A25" s="12" t="s">
        <v>215</v>
      </c>
      <c r="B25" s="43">
        <v>133.52125</v>
      </c>
      <c r="C25" s="37">
        <v>2.73</v>
      </c>
      <c r="D25" s="44">
        <f t="shared" si="1"/>
        <v>6</v>
      </c>
    </row>
    <row r="26" ht="14.25" spans="1:4">
      <c r="A26" s="12" t="s">
        <v>216</v>
      </c>
      <c r="B26" s="43">
        <v>105.81305</v>
      </c>
      <c r="C26" s="37">
        <v>2.84</v>
      </c>
      <c r="D26" s="44">
        <f t="shared" si="1"/>
        <v>4</v>
      </c>
    </row>
    <row r="27" ht="14.25" spans="1:4">
      <c r="A27" s="12" t="s">
        <v>217</v>
      </c>
      <c r="B27" s="43">
        <v>226.87227</v>
      </c>
      <c r="C27" s="37">
        <v>2.8</v>
      </c>
      <c r="D27" s="44">
        <v>4</v>
      </c>
    </row>
    <row r="28" ht="14.25" spans="1:4">
      <c r="A28" s="17" t="s">
        <v>224</v>
      </c>
      <c r="B28" s="45"/>
      <c r="C28" s="46"/>
      <c r="D28" s="47"/>
    </row>
    <row r="29" ht="14.25" spans="1:4">
      <c r="A29" s="12" t="s">
        <v>207</v>
      </c>
      <c r="B29" s="43">
        <v>110.8746</v>
      </c>
      <c r="C29" s="37">
        <v>-7.59980298998532</v>
      </c>
      <c r="D29" s="38" t="s">
        <v>29</v>
      </c>
    </row>
    <row r="30" ht="14.25" spans="1:4">
      <c r="A30" s="12" t="s">
        <v>208</v>
      </c>
      <c r="B30" s="43">
        <v>1.8579</v>
      </c>
      <c r="C30" s="37">
        <v>-26.3789824060865</v>
      </c>
      <c r="D30" s="38">
        <f>RANK(C30,$C$30:$C$39)</f>
        <v>7</v>
      </c>
    </row>
    <row r="31" ht="14.25" spans="1:4">
      <c r="A31" s="12" t="s">
        <v>209</v>
      </c>
      <c r="B31" s="43">
        <v>4.745</v>
      </c>
      <c r="C31" s="37">
        <v>-10.5071575413515</v>
      </c>
      <c r="D31" s="38">
        <f t="shared" ref="D31:D39" si="2">RANK(C31,$C$30:$C$39)</f>
        <v>6</v>
      </c>
    </row>
    <row r="32" ht="14.25" spans="1:4">
      <c r="A32" s="12" t="s">
        <v>210</v>
      </c>
      <c r="B32" s="43">
        <v>2.9361</v>
      </c>
      <c r="C32" s="37">
        <v>-8.57543204110229</v>
      </c>
      <c r="D32" s="38">
        <f t="shared" si="2"/>
        <v>5</v>
      </c>
    </row>
    <row r="33" ht="14.25" spans="1:4">
      <c r="A33" s="12" t="s">
        <v>211</v>
      </c>
      <c r="B33" s="43">
        <v>5.0286</v>
      </c>
      <c r="C33" s="37">
        <v>-5.18515725167811</v>
      </c>
      <c r="D33" s="38">
        <f t="shared" si="2"/>
        <v>4</v>
      </c>
    </row>
    <row r="34" ht="14.25" spans="1:4">
      <c r="A34" s="12" t="s">
        <v>212</v>
      </c>
      <c r="B34" s="43">
        <v>12.3699</v>
      </c>
      <c r="C34" s="37">
        <v>0.148158942970951</v>
      </c>
      <c r="D34" s="38">
        <f t="shared" si="2"/>
        <v>3</v>
      </c>
    </row>
    <row r="35" ht="14.25" spans="1:4">
      <c r="A35" s="12" t="s">
        <v>213</v>
      </c>
      <c r="B35" s="43">
        <v>6.4586</v>
      </c>
      <c r="C35" s="37">
        <v>-49.6083265713751</v>
      </c>
      <c r="D35" s="38">
        <f t="shared" si="2"/>
        <v>10</v>
      </c>
    </row>
    <row r="36" ht="14.25" spans="1:4">
      <c r="A36" s="12" t="s">
        <v>214</v>
      </c>
      <c r="B36" s="43">
        <v>5.2583</v>
      </c>
      <c r="C36" s="37">
        <v>-43.628859348199</v>
      </c>
      <c r="D36" s="38">
        <f t="shared" si="2"/>
        <v>8</v>
      </c>
    </row>
    <row r="37" ht="14.25" spans="1:4">
      <c r="A37" s="12" t="s">
        <v>215</v>
      </c>
      <c r="B37" s="43">
        <v>4.4635</v>
      </c>
      <c r="C37" s="37">
        <v>-45.3303937779411</v>
      </c>
      <c r="D37" s="38">
        <f t="shared" si="2"/>
        <v>9</v>
      </c>
    </row>
    <row r="38" ht="14.25" spans="1:4">
      <c r="A38" s="12" t="s">
        <v>216</v>
      </c>
      <c r="B38" s="43">
        <v>8.4986</v>
      </c>
      <c r="C38" s="37">
        <v>19.0897243669689</v>
      </c>
      <c r="D38" s="38">
        <f t="shared" si="2"/>
        <v>1</v>
      </c>
    </row>
    <row r="39" ht="14.25" spans="1:4">
      <c r="A39" s="27" t="s">
        <v>217</v>
      </c>
      <c r="B39" s="48">
        <v>16.2937</v>
      </c>
      <c r="C39" s="49">
        <v>18.0121389460266</v>
      </c>
      <c r="D39" s="50">
        <f t="shared" si="2"/>
        <v>2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A6" sqref="A6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225</v>
      </c>
      <c r="B1" s="1"/>
      <c r="C1" s="1"/>
      <c r="D1" s="1"/>
    </row>
    <row r="2" ht="15" spans="1:4">
      <c r="A2" s="2"/>
      <c r="B2" s="2"/>
      <c r="C2" s="3" t="s">
        <v>226</v>
      </c>
      <c r="D2" s="4"/>
    </row>
    <row r="3" ht="19.5" customHeight="1" spans="1:4">
      <c r="A3" s="5" t="s">
        <v>204</v>
      </c>
      <c r="B3" s="6" t="s">
        <v>64</v>
      </c>
      <c r="C3" s="6" t="s">
        <v>16</v>
      </c>
      <c r="D3" s="7" t="s">
        <v>205</v>
      </c>
    </row>
    <row r="4" ht="14.25" customHeight="1" spans="1:4">
      <c r="A4" s="8" t="s">
        <v>227</v>
      </c>
      <c r="B4" s="9"/>
      <c r="C4" s="10"/>
      <c r="D4" s="11"/>
    </row>
    <row r="5" ht="14.25" customHeight="1" spans="1:4">
      <c r="A5" s="12" t="s">
        <v>207</v>
      </c>
      <c r="B5" s="13">
        <v>398.19</v>
      </c>
      <c r="C5" s="14">
        <v>0.165546463063726</v>
      </c>
      <c r="D5" s="15" t="s">
        <v>29</v>
      </c>
    </row>
    <row r="6" ht="14.25" customHeight="1" spans="1:4">
      <c r="A6" s="12" t="s">
        <v>208</v>
      </c>
      <c r="B6" s="13">
        <v>10.7032</v>
      </c>
      <c r="C6" s="14">
        <v>-2.78214269494528</v>
      </c>
      <c r="D6" s="16">
        <f>RANK(C6,$C$6:$C$15)</f>
        <v>6</v>
      </c>
    </row>
    <row r="7" ht="14.25" customHeight="1" spans="1:4">
      <c r="A7" s="12" t="s">
        <v>209</v>
      </c>
      <c r="B7" s="13">
        <v>13.5848</v>
      </c>
      <c r="C7" s="14">
        <v>-5.57455445269275</v>
      </c>
      <c r="D7" s="16">
        <f t="shared" ref="D7:D15" si="0">RANK(C7,$C$6:$C$15)</f>
        <v>9</v>
      </c>
    </row>
    <row r="8" ht="14.25" customHeight="1" spans="1:4">
      <c r="A8" s="12" t="s">
        <v>210</v>
      </c>
      <c r="B8" s="13">
        <v>15.3989</v>
      </c>
      <c r="C8" s="14">
        <v>1.07780264790249</v>
      </c>
      <c r="D8" s="16">
        <f t="shared" si="0"/>
        <v>2</v>
      </c>
    </row>
    <row r="9" ht="14.25" customHeight="1" spans="1:4">
      <c r="A9" s="12" t="s">
        <v>211</v>
      </c>
      <c r="B9" s="13">
        <v>12.5115</v>
      </c>
      <c r="C9" s="14">
        <v>-11.1336032388664</v>
      </c>
      <c r="D9" s="16">
        <f t="shared" si="0"/>
        <v>10</v>
      </c>
    </row>
    <row r="10" ht="14.25" customHeight="1" spans="1:4">
      <c r="A10" s="12" t="s">
        <v>212</v>
      </c>
      <c r="B10" s="13">
        <v>19.6153</v>
      </c>
      <c r="C10" s="14">
        <v>-0.0957517787930184</v>
      </c>
      <c r="D10" s="16">
        <f t="shared" si="0"/>
        <v>4</v>
      </c>
    </row>
    <row r="11" ht="14.25" customHeight="1" spans="1:4">
      <c r="A11" s="12" t="s">
        <v>213</v>
      </c>
      <c r="B11" s="13">
        <v>38.2789</v>
      </c>
      <c r="C11" s="14">
        <v>-0.457678995394606</v>
      </c>
      <c r="D11" s="16">
        <f t="shared" si="0"/>
        <v>5</v>
      </c>
    </row>
    <row r="12" ht="14.25" customHeight="1" spans="1:4">
      <c r="A12" s="12" t="s">
        <v>214</v>
      </c>
      <c r="B12" s="13">
        <v>31.6183</v>
      </c>
      <c r="C12" s="14">
        <v>-4.29891097080385</v>
      </c>
      <c r="D12" s="16">
        <f t="shared" si="0"/>
        <v>8</v>
      </c>
    </row>
    <row r="13" ht="14.25" customHeight="1" spans="1:4">
      <c r="A13" s="12" t="s">
        <v>215</v>
      </c>
      <c r="B13" s="13">
        <v>48.3137</v>
      </c>
      <c r="C13" s="14">
        <v>-3.11974252799807</v>
      </c>
      <c r="D13" s="16">
        <f t="shared" si="0"/>
        <v>7</v>
      </c>
    </row>
    <row r="14" ht="14.25" customHeight="1" spans="1:4">
      <c r="A14" s="12" t="s">
        <v>216</v>
      </c>
      <c r="B14" s="13">
        <v>39.8756</v>
      </c>
      <c r="C14" s="14">
        <v>4.27665127274439</v>
      </c>
      <c r="D14" s="16">
        <f t="shared" si="0"/>
        <v>1</v>
      </c>
    </row>
    <row r="15" ht="14.25" customHeight="1" spans="1:4">
      <c r="A15" s="12" t="s">
        <v>217</v>
      </c>
      <c r="B15" s="13">
        <v>64.0731</v>
      </c>
      <c r="C15" s="14">
        <v>0.833920860139248</v>
      </c>
      <c r="D15" s="16">
        <f t="shared" si="0"/>
        <v>3</v>
      </c>
    </row>
    <row r="16" ht="14.25" customHeight="1" spans="1:4">
      <c r="A16" s="17" t="s">
        <v>228</v>
      </c>
      <c r="B16" s="18"/>
      <c r="C16" s="18"/>
      <c r="D16" s="15"/>
    </row>
    <row r="17" ht="14.25" customHeight="1" spans="1:4">
      <c r="A17" s="12" t="s">
        <v>207</v>
      </c>
      <c r="B17" s="19"/>
      <c r="C17" s="20"/>
      <c r="D17" s="15"/>
    </row>
    <row r="18" ht="14.25" customHeight="1" spans="1:4">
      <c r="A18" s="12" t="s">
        <v>208</v>
      </c>
      <c r="B18" s="13"/>
      <c r="C18" s="14"/>
      <c r="D18" s="15"/>
    </row>
    <row r="19" ht="14.25" customHeight="1" spans="1:4">
      <c r="A19" s="12" t="s">
        <v>209</v>
      </c>
      <c r="B19" s="21"/>
      <c r="C19" s="22"/>
      <c r="D19" s="15"/>
    </row>
    <row r="20" ht="14.25" customHeight="1" spans="1:4">
      <c r="A20" s="12" t="s">
        <v>210</v>
      </c>
      <c r="B20" s="21"/>
      <c r="C20" s="22"/>
      <c r="D20" s="15"/>
    </row>
    <row r="21" ht="14.25" customHeight="1" spans="1:4">
      <c r="A21" s="12" t="s">
        <v>211</v>
      </c>
      <c r="B21" s="21"/>
      <c r="C21" s="22"/>
      <c r="D21" s="15"/>
    </row>
    <row r="22" ht="14.25" customHeight="1" spans="1:4">
      <c r="A22" s="12" t="s">
        <v>212</v>
      </c>
      <c r="B22" s="21"/>
      <c r="C22" s="22"/>
      <c r="D22" s="15"/>
    </row>
    <row r="23" ht="14.25" customHeight="1" spans="1:4">
      <c r="A23" s="12" t="s">
        <v>213</v>
      </c>
      <c r="B23" s="21"/>
      <c r="C23" s="22"/>
      <c r="D23" s="15"/>
    </row>
    <row r="24" ht="14.25" customHeight="1" spans="1:4">
      <c r="A24" s="12" t="s">
        <v>214</v>
      </c>
      <c r="B24" s="21"/>
      <c r="C24" s="22"/>
      <c r="D24" s="15"/>
    </row>
    <row r="25" ht="14.25" customHeight="1" spans="1:4">
      <c r="A25" s="12" t="s">
        <v>215</v>
      </c>
      <c r="B25" s="21"/>
      <c r="C25" s="22"/>
      <c r="D25" s="15"/>
    </row>
    <row r="26" ht="14.25" customHeight="1" spans="1:4">
      <c r="A26" s="12" t="s">
        <v>216</v>
      </c>
      <c r="B26" s="21"/>
      <c r="C26" s="22"/>
      <c r="D26" s="15"/>
    </row>
    <row r="27" ht="14.25" customHeight="1" spans="1:4">
      <c r="A27" s="12" t="s">
        <v>217</v>
      </c>
      <c r="B27" s="21"/>
      <c r="C27" s="22"/>
      <c r="D27" s="15"/>
    </row>
    <row r="28" ht="14.25" customHeight="1" spans="1:4">
      <c r="A28" s="17" t="s">
        <v>229</v>
      </c>
      <c r="B28" s="18"/>
      <c r="C28" s="18"/>
      <c r="D28" s="15"/>
    </row>
    <row r="29" ht="14.25" customHeight="1" spans="1:4">
      <c r="A29" s="12" t="s">
        <v>207</v>
      </c>
      <c r="B29" s="23">
        <v>15.83</v>
      </c>
      <c r="C29" s="24">
        <v>433.2</v>
      </c>
      <c r="D29" s="25" t="s">
        <v>29</v>
      </c>
    </row>
    <row r="30" ht="14.25" customHeight="1" spans="1:4">
      <c r="A30" s="12" t="s">
        <v>208</v>
      </c>
      <c r="B30" s="23">
        <v>0</v>
      </c>
      <c r="C30" s="24" t="s">
        <v>29</v>
      </c>
      <c r="D30" s="25" t="s">
        <v>29</v>
      </c>
    </row>
    <row r="31" ht="14.25" customHeight="1" spans="1:4">
      <c r="A31" s="12" t="s">
        <v>209</v>
      </c>
      <c r="B31" s="23">
        <v>0.002</v>
      </c>
      <c r="C31" s="24">
        <v>-99.9</v>
      </c>
      <c r="D31" s="25" t="s">
        <v>29</v>
      </c>
    </row>
    <row r="32" ht="14.25" customHeight="1" spans="1:4">
      <c r="A32" s="12" t="s">
        <v>210</v>
      </c>
      <c r="B32" s="23">
        <v>0</v>
      </c>
      <c r="C32" s="24" t="s">
        <v>29</v>
      </c>
      <c r="D32" s="25" t="s">
        <v>29</v>
      </c>
    </row>
    <row r="33" ht="14.25" customHeight="1" spans="1:4">
      <c r="A33" s="12" t="s">
        <v>211</v>
      </c>
      <c r="B33" s="23">
        <v>0.1</v>
      </c>
      <c r="C33" s="26" t="s">
        <v>29</v>
      </c>
      <c r="D33" s="25" t="s">
        <v>29</v>
      </c>
    </row>
    <row r="34" ht="14.25" customHeight="1" spans="1:4">
      <c r="A34" s="12" t="s">
        <v>212</v>
      </c>
      <c r="B34" s="23">
        <v>14.7808</v>
      </c>
      <c r="C34" s="26">
        <v>17047.1</v>
      </c>
      <c r="D34" s="25" t="s">
        <v>29</v>
      </c>
    </row>
    <row r="35" ht="14.25" customHeight="1" spans="1:4">
      <c r="A35" s="12" t="s">
        <v>213</v>
      </c>
      <c r="B35" s="23">
        <v>0</v>
      </c>
      <c r="C35" s="26" t="s">
        <v>29</v>
      </c>
      <c r="D35" s="25" t="s">
        <v>29</v>
      </c>
    </row>
    <row r="36" ht="14.25" customHeight="1" spans="1:4">
      <c r="A36" s="12" t="s">
        <v>214</v>
      </c>
      <c r="B36" s="23">
        <v>0</v>
      </c>
      <c r="C36" s="26" t="s">
        <v>29</v>
      </c>
      <c r="D36" s="25" t="s">
        <v>29</v>
      </c>
    </row>
    <row r="37" ht="14.25" customHeight="1" spans="1:4">
      <c r="A37" s="12" t="s">
        <v>215</v>
      </c>
      <c r="B37" s="23">
        <v>0.12</v>
      </c>
      <c r="C37" s="26" t="s">
        <v>29</v>
      </c>
      <c r="D37" s="25" t="s">
        <v>29</v>
      </c>
    </row>
    <row r="38" ht="14.25" customHeight="1" spans="1:4">
      <c r="A38" s="12" t="s">
        <v>216</v>
      </c>
      <c r="B38" s="23">
        <v>0.3394</v>
      </c>
      <c r="C38" s="26">
        <v>708.1</v>
      </c>
      <c r="D38" s="25" t="s">
        <v>29</v>
      </c>
    </row>
    <row r="39" ht="14.25" customHeight="1" spans="1:4">
      <c r="A39" s="27" t="s">
        <v>217</v>
      </c>
      <c r="B39" s="28">
        <v>0</v>
      </c>
      <c r="C39" s="29" t="s">
        <v>29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199" t="s">
        <v>1</v>
      </c>
      <c r="B1" s="199"/>
      <c r="C1" s="199"/>
      <c r="D1" s="199"/>
    </row>
    <row r="3" ht="18.75" spans="1:4">
      <c r="A3" s="272" t="s">
        <v>2</v>
      </c>
      <c r="B3" s="272"/>
      <c r="C3" s="272"/>
      <c r="D3" s="272"/>
    </row>
    <row r="4" ht="18.75" spans="1:4">
      <c r="A4" s="272" t="s">
        <v>3</v>
      </c>
      <c r="B4" s="272"/>
      <c r="C4" s="272"/>
      <c r="D4" s="272"/>
    </row>
    <row r="5" ht="18.75" spans="1:4">
      <c r="A5" s="272" t="s">
        <v>4</v>
      </c>
      <c r="B5" s="272"/>
      <c r="C5" s="272"/>
      <c r="D5" s="272"/>
    </row>
    <row r="6" ht="18.75" spans="1:4">
      <c r="A6" s="272" t="s">
        <v>5</v>
      </c>
      <c r="B6" s="272"/>
      <c r="C6" s="272"/>
      <c r="D6" s="272"/>
    </row>
    <row r="7" ht="18.75" spans="1:4">
      <c r="A7" s="272" t="s">
        <v>6</v>
      </c>
      <c r="B7" s="272"/>
      <c r="C7" s="272"/>
      <c r="D7" s="272"/>
    </row>
    <row r="8" ht="18.75" spans="1:4">
      <c r="A8" s="272" t="s">
        <v>7</v>
      </c>
      <c r="B8" s="272"/>
      <c r="C8" s="272"/>
      <c r="D8" s="272"/>
    </row>
    <row r="9" ht="18.75" spans="1:4">
      <c r="A9" s="272" t="s">
        <v>8</v>
      </c>
      <c r="B9" s="272"/>
      <c r="C9" s="272"/>
      <c r="D9" s="272"/>
    </row>
    <row r="10" ht="18.75" spans="1:4">
      <c r="A10" s="272" t="s">
        <v>9</v>
      </c>
      <c r="B10" s="272"/>
      <c r="C10" s="272"/>
      <c r="D10" s="272"/>
    </row>
    <row r="11" ht="18.75" spans="1:4">
      <c r="A11" s="272" t="s">
        <v>10</v>
      </c>
      <c r="B11" s="272"/>
      <c r="C11" s="272"/>
      <c r="D11" s="272"/>
    </row>
    <row r="12" ht="18.75" spans="1:4">
      <c r="A12" s="272" t="s">
        <v>11</v>
      </c>
      <c r="B12" s="272"/>
      <c r="C12" s="272"/>
      <c r="D12" s="27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6" sqref="C6"/>
    </sheetView>
  </sheetViews>
  <sheetFormatPr defaultColWidth="9" defaultRowHeight="13.5" outlineLevelCol="5"/>
  <cols>
    <col min="1" max="1" width="28.625" customWidth="1"/>
    <col min="2" max="2" width="8.625" customWidth="1"/>
    <col min="3" max="3" width="11.875" style="80" customWidth="1"/>
    <col min="4" max="4" width="9.25" customWidth="1"/>
    <col min="5" max="5" width="10.375"/>
    <col min="7" max="8" width="13.75"/>
  </cols>
  <sheetData>
    <row r="1" ht="36" customHeight="1" spans="1:4">
      <c r="A1" s="249" t="s">
        <v>12</v>
      </c>
      <c r="B1" s="249"/>
      <c r="C1" s="250"/>
      <c r="D1" s="249"/>
    </row>
    <row r="2" ht="23.25" customHeight="1" spans="1:4">
      <c r="A2" s="5" t="s">
        <v>13</v>
      </c>
      <c r="B2" s="53" t="s">
        <v>14</v>
      </c>
      <c r="C2" s="86" t="s">
        <v>15</v>
      </c>
      <c r="D2" s="34" t="s">
        <v>16</v>
      </c>
    </row>
    <row r="3" ht="23.25" customHeight="1" spans="1:4">
      <c r="A3" s="251" t="s">
        <v>17</v>
      </c>
      <c r="B3" s="252" t="s">
        <v>18</v>
      </c>
      <c r="C3" s="253">
        <f>GDP!B4</f>
        <v>3547510.35475329</v>
      </c>
      <c r="D3" s="254">
        <f>GDP!C4</f>
        <v>0.823838302095425</v>
      </c>
    </row>
    <row r="4" ht="18.75" spans="1:5">
      <c r="A4" s="178" t="s">
        <v>19</v>
      </c>
      <c r="B4" s="255" t="s">
        <v>18</v>
      </c>
      <c r="C4" s="98">
        <f>工业1!C4</f>
        <v>1109755.4</v>
      </c>
      <c r="D4" s="256">
        <f>工业1!D4</f>
        <v>-8.79988079816748</v>
      </c>
      <c r="E4" s="61"/>
    </row>
    <row r="5" ht="18.75" spans="1:4">
      <c r="A5" s="178" t="s">
        <v>20</v>
      </c>
      <c r="B5" s="255" t="s">
        <v>18</v>
      </c>
      <c r="C5" s="98">
        <f>工业2!C4</f>
        <v>163257</v>
      </c>
      <c r="D5" s="256">
        <f>工业2!D4</f>
        <v>-7.80008789736912</v>
      </c>
    </row>
    <row r="6" ht="18.75" spans="1:4">
      <c r="A6" s="178" t="s">
        <v>21</v>
      </c>
      <c r="B6" s="255" t="s">
        <v>18</v>
      </c>
      <c r="C6" s="253">
        <f>投资!C3</f>
        <v>978918</v>
      </c>
      <c r="D6" s="254">
        <f>投资!D3</f>
        <v>31.6199220442427</v>
      </c>
    </row>
    <row r="7" ht="18.75" spans="1:4">
      <c r="A7" s="178" t="s">
        <v>22</v>
      </c>
      <c r="B7" s="255" t="s">
        <v>18</v>
      </c>
      <c r="C7" s="253">
        <f>投资!C5</f>
        <v>144472</v>
      </c>
      <c r="D7" s="254">
        <f>投资!D5</f>
        <v>-49.4842549144388</v>
      </c>
    </row>
    <row r="8" ht="18.75" spans="1:4">
      <c r="A8" s="178" t="s">
        <v>23</v>
      </c>
      <c r="B8" s="255" t="s">
        <v>18</v>
      </c>
      <c r="C8" s="257">
        <f>贸易!D3</f>
        <v>2268723</v>
      </c>
      <c r="D8" s="177">
        <f>贸易!E3</f>
        <v>2.8</v>
      </c>
    </row>
    <row r="9" ht="18.75" spans="1:4">
      <c r="A9" s="178" t="s">
        <v>24</v>
      </c>
      <c r="B9" s="255" t="s">
        <v>18</v>
      </c>
      <c r="C9" s="258">
        <f>财税金融!C4</f>
        <v>257737.52708</v>
      </c>
      <c r="D9" s="259">
        <f>财税金融!D4</f>
        <v>0.173477536188815</v>
      </c>
    </row>
    <row r="10" ht="18.75" spans="1:4">
      <c r="A10" s="178" t="s">
        <v>25</v>
      </c>
      <c r="B10" s="255" t="s">
        <v>18</v>
      </c>
      <c r="C10" s="258">
        <f>财税金融!C5</f>
        <v>162937.009058</v>
      </c>
      <c r="D10" s="259">
        <f>财税金融!D5</f>
        <v>18.0122658873129</v>
      </c>
    </row>
    <row r="11" ht="18.75" spans="1:4">
      <c r="A11" s="178" t="s">
        <v>26</v>
      </c>
      <c r="B11" s="255" t="s">
        <v>18</v>
      </c>
      <c r="C11" s="260">
        <f>财税金融!C14</f>
        <v>640731</v>
      </c>
      <c r="D11" s="261">
        <f>财税金融!D14</f>
        <v>0.832819247378162</v>
      </c>
    </row>
    <row r="12" ht="18.75" spans="1:4">
      <c r="A12" s="178" t="s">
        <v>27</v>
      </c>
      <c r="B12" s="255" t="s">
        <v>18</v>
      </c>
      <c r="C12" s="98">
        <v>175168</v>
      </c>
      <c r="D12" s="262">
        <v>-6</v>
      </c>
    </row>
    <row r="13" ht="18.75" spans="1:4">
      <c r="A13" s="178" t="s">
        <v>28</v>
      </c>
      <c r="B13" s="255" t="s">
        <v>18</v>
      </c>
      <c r="C13" s="263">
        <v>0</v>
      </c>
      <c r="D13" s="264" t="s">
        <v>29</v>
      </c>
    </row>
    <row r="14" ht="18.75" spans="1:4">
      <c r="A14" s="178" t="s">
        <v>30</v>
      </c>
      <c r="B14" s="255" t="s">
        <v>18</v>
      </c>
      <c r="C14" s="265">
        <f>财税金融!B15</f>
        <v>5345963.62642</v>
      </c>
      <c r="D14" s="261">
        <f>财税金融!D15</f>
        <v>9.25056799612147</v>
      </c>
    </row>
    <row r="15" ht="18.75" spans="1:4">
      <c r="A15" s="178" t="s">
        <v>31</v>
      </c>
      <c r="B15" s="255" t="s">
        <v>18</v>
      </c>
      <c r="C15" s="265">
        <f>财税金融!B16</f>
        <v>4607945.454499</v>
      </c>
      <c r="D15" s="261">
        <f>财税金融!D16</f>
        <v>14.1816392914647</v>
      </c>
    </row>
    <row r="16" ht="18.75" spans="1:4">
      <c r="A16" s="178" t="s">
        <v>32</v>
      </c>
      <c r="B16" s="255" t="s">
        <v>18</v>
      </c>
      <c r="C16" s="265">
        <f>财税金融!B17</f>
        <v>2918301.62041</v>
      </c>
      <c r="D16" s="261">
        <f>财税金融!D17</f>
        <v>7.64674013955469</v>
      </c>
    </row>
    <row r="17" ht="18.75" spans="1:4">
      <c r="A17" s="266" t="s">
        <v>33</v>
      </c>
      <c r="B17" s="267" t="s">
        <v>34</v>
      </c>
      <c r="C17" s="265">
        <v>203120</v>
      </c>
      <c r="D17" s="261">
        <v>3.14482016178583</v>
      </c>
    </row>
    <row r="18" ht="19.5" spans="1:4">
      <c r="A18" s="182" t="s">
        <v>35</v>
      </c>
      <c r="B18" s="268" t="s">
        <v>34</v>
      </c>
      <c r="C18" s="269">
        <v>94703</v>
      </c>
      <c r="D18" s="270">
        <v>2.01876568744681</v>
      </c>
    </row>
    <row r="19" spans="3:4">
      <c r="C19" s="271"/>
      <c r="D19" s="61"/>
    </row>
    <row r="25" spans="4:6">
      <c r="D25" s="80"/>
      <c r="E25" s="80"/>
      <c r="F25" s="80"/>
    </row>
  </sheetData>
  <mergeCells count="1">
    <mergeCell ref="A1:D1"/>
  </mergeCells>
  <pageMargins left="0.75" right="0.75" top="1" bottom="1" header="0.5" footer="0.5"/>
  <pageSetup paperSize="1" scale="150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90" zoomScaleNormal="90" workbookViewId="0">
      <selection activeCell="F16" sqref="F16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4" width="12.625" style="80"/>
    <col min="5" max="6" width="12.625"/>
  </cols>
  <sheetData>
    <row r="1" ht="30" customHeight="1" spans="1:3">
      <c r="A1" s="199" t="s">
        <v>36</v>
      </c>
      <c r="B1" s="199"/>
      <c r="C1" s="199"/>
    </row>
    <row r="2" ht="15" spans="1:6">
      <c r="A2" s="51"/>
      <c r="B2" s="51"/>
      <c r="C2" s="3" t="s">
        <v>37</v>
      </c>
      <c r="D2" s="84"/>
      <c r="E2" s="51"/>
      <c r="F2" s="51"/>
    </row>
    <row r="3" ht="21" customHeight="1" spans="1:6">
      <c r="A3" s="70" t="s">
        <v>38</v>
      </c>
      <c r="B3" s="242" t="s">
        <v>39</v>
      </c>
      <c r="C3" s="243" t="s">
        <v>16</v>
      </c>
      <c r="D3" s="84"/>
      <c r="F3" s="51"/>
    </row>
    <row r="4" ht="23.25" customHeight="1" spans="1:6">
      <c r="A4" s="180" t="s">
        <v>40</v>
      </c>
      <c r="B4" s="244">
        <v>3547510.35475329</v>
      </c>
      <c r="C4" s="100">
        <v>0.823838302095425</v>
      </c>
      <c r="D4" s="84"/>
      <c r="F4" s="51"/>
    </row>
    <row r="5" ht="24" customHeight="1" spans="1:5">
      <c r="A5" s="178" t="s">
        <v>41</v>
      </c>
      <c r="B5" s="244">
        <v>923185.244880061</v>
      </c>
      <c r="C5" s="100">
        <v>3.36485791374994</v>
      </c>
      <c r="D5" s="84"/>
      <c r="E5" s="51"/>
    </row>
    <row r="6" ht="23.25" customHeight="1" spans="1:5">
      <c r="A6" s="178" t="s">
        <v>42</v>
      </c>
      <c r="B6" s="244">
        <v>1116405.8411323</v>
      </c>
      <c r="C6" s="100">
        <v>-1.09523303123341</v>
      </c>
      <c r="D6" s="84"/>
      <c r="E6" s="51"/>
    </row>
    <row r="7" ht="22.5" customHeight="1" spans="1:5">
      <c r="A7" s="178" t="s">
        <v>43</v>
      </c>
      <c r="B7" s="244">
        <v>749423.029154838</v>
      </c>
      <c r="C7" s="100">
        <v>0.21014139303233</v>
      </c>
      <c r="D7" s="84"/>
      <c r="E7" s="51"/>
    </row>
    <row r="8" ht="23.25" customHeight="1" spans="1:5">
      <c r="A8" s="178" t="s">
        <v>44</v>
      </c>
      <c r="B8" s="244">
        <v>368129.642753236</v>
      </c>
      <c r="C8" s="100">
        <v>-3.23161610740749</v>
      </c>
      <c r="D8" s="84"/>
      <c r="E8" s="51"/>
    </row>
    <row r="9" ht="26.25" customHeight="1" spans="1:5">
      <c r="A9" s="178" t="s">
        <v>45</v>
      </c>
      <c r="B9" s="244">
        <v>1507919.26874093</v>
      </c>
      <c r="C9" s="100">
        <v>0.582904314333277</v>
      </c>
      <c r="D9" s="84"/>
      <c r="E9" s="84"/>
    </row>
    <row r="10" ht="22.5" customHeight="1" spans="1:6">
      <c r="A10" s="178" t="s">
        <v>46</v>
      </c>
      <c r="B10" s="244">
        <v>78982.0097232041</v>
      </c>
      <c r="C10" s="100">
        <v>-7.15932857701709</v>
      </c>
      <c r="D10" s="84"/>
      <c r="E10" s="80"/>
      <c r="F10" s="51"/>
    </row>
    <row r="11" ht="22.5" customHeight="1" spans="1:6">
      <c r="A11" s="178" t="s">
        <v>47</v>
      </c>
      <c r="B11" s="244">
        <v>325241.202870927</v>
      </c>
      <c r="C11" s="100">
        <v>-3.60710455712994</v>
      </c>
      <c r="D11" s="84"/>
      <c r="E11" s="84"/>
      <c r="F11" s="51"/>
    </row>
    <row r="12" ht="23.25" customHeight="1" spans="1:6">
      <c r="A12" s="178" t="s">
        <v>48</v>
      </c>
      <c r="B12" s="244">
        <v>51631.9982408553</v>
      </c>
      <c r="C12" s="100">
        <v>-0.522818186354485</v>
      </c>
      <c r="D12" s="84"/>
      <c r="E12" s="84"/>
      <c r="F12" s="51"/>
    </row>
    <row r="13" ht="22.5" customHeight="1" spans="1:5">
      <c r="A13" s="178" t="s">
        <v>49</v>
      </c>
      <c r="B13" s="244">
        <v>138626.706233743</v>
      </c>
      <c r="C13" s="100">
        <v>6.12435788988613</v>
      </c>
      <c r="D13" s="84"/>
      <c r="E13" s="80"/>
    </row>
    <row r="14" ht="22.5" customHeight="1" spans="1:5">
      <c r="A14" s="178" t="s">
        <v>50</v>
      </c>
      <c r="B14" s="244">
        <v>331884.927516971</v>
      </c>
      <c r="C14" s="100">
        <v>-4.74265106103302</v>
      </c>
      <c r="D14" s="84"/>
      <c r="E14" s="80"/>
    </row>
    <row r="15" ht="21.75" customHeight="1" spans="1:5">
      <c r="A15" s="178" t="s">
        <v>51</v>
      </c>
      <c r="B15" s="245">
        <f>B9-B10-B11-B12-B13-B14</f>
        <v>581552.424155229</v>
      </c>
      <c r="C15" s="246">
        <v>5.55</v>
      </c>
      <c r="D15" s="84"/>
      <c r="E15" s="80"/>
    </row>
    <row r="16" ht="25.5" customHeight="1" spans="1:4">
      <c r="A16" s="247" t="s">
        <v>52</v>
      </c>
      <c r="B16" s="246" t="s">
        <v>53</v>
      </c>
      <c r="C16" s="248"/>
      <c r="D16" s="84"/>
    </row>
  </sheetData>
  <mergeCells count="2">
    <mergeCell ref="A1:C1"/>
    <mergeCell ref="B16:C1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D5" sqref="D5"/>
    </sheetView>
  </sheetViews>
  <sheetFormatPr defaultColWidth="9" defaultRowHeight="13.5"/>
  <cols>
    <col min="1" max="1" width="27.5" customWidth="1"/>
    <col min="2" max="2" width="7" customWidth="1"/>
    <col min="3" max="3" width="12" style="80" customWidth="1"/>
    <col min="4" max="4" width="7.875" customWidth="1"/>
  </cols>
  <sheetData>
    <row r="1" ht="28.5" customHeight="1" spans="1:4">
      <c r="A1" s="199" t="s">
        <v>54</v>
      </c>
      <c r="B1" s="199"/>
      <c r="C1" s="223"/>
      <c r="D1" s="199"/>
    </row>
    <row r="2" ht="14.25" spans="1:11">
      <c r="A2" s="51"/>
      <c r="B2" s="51"/>
      <c r="C2" s="84"/>
      <c r="D2" s="51"/>
      <c r="H2" s="51"/>
      <c r="I2" s="51"/>
      <c r="J2" s="51"/>
      <c r="K2" s="51"/>
    </row>
    <row r="3" ht="29.25" customHeight="1" spans="1:11">
      <c r="A3" s="5" t="s">
        <v>38</v>
      </c>
      <c r="B3" s="53" t="s">
        <v>14</v>
      </c>
      <c r="C3" s="233" t="s">
        <v>39</v>
      </c>
      <c r="D3" s="34" t="s">
        <v>16</v>
      </c>
      <c r="H3" s="51"/>
      <c r="I3" s="51"/>
      <c r="J3" s="51"/>
      <c r="K3" s="51"/>
    </row>
    <row r="4" ht="27" customHeight="1" spans="1:11">
      <c r="A4" s="180" t="s">
        <v>55</v>
      </c>
      <c r="B4" s="162" t="s">
        <v>18</v>
      </c>
      <c r="C4" s="234">
        <v>1582150.65</v>
      </c>
      <c r="D4" s="235">
        <v>3.69</v>
      </c>
      <c r="E4" s="236"/>
      <c r="H4" s="51"/>
      <c r="I4" s="240"/>
      <c r="J4" s="51"/>
      <c r="K4" s="51"/>
    </row>
    <row r="5" ht="27" customHeight="1" spans="1:11">
      <c r="A5" s="178" t="s">
        <v>56</v>
      </c>
      <c r="B5" s="162" t="s">
        <v>18</v>
      </c>
      <c r="C5" s="237">
        <v>874027.65</v>
      </c>
      <c r="D5" s="235">
        <v>3.47</v>
      </c>
      <c r="E5" s="236"/>
      <c r="H5" s="51"/>
      <c r="I5" s="241"/>
      <c r="J5" s="51"/>
      <c r="K5" s="51"/>
    </row>
    <row r="6" ht="27" customHeight="1" spans="1:11">
      <c r="A6" s="178" t="s">
        <v>57</v>
      </c>
      <c r="B6" s="162" t="s">
        <v>18</v>
      </c>
      <c r="C6" s="237">
        <v>56023.13</v>
      </c>
      <c r="D6" s="65">
        <v>16.43</v>
      </c>
      <c r="E6" s="236"/>
      <c r="H6" s="51"/>
      <c r="I6" s="241"/>
      <c r="J6" s="51"/>
      <c r="K6" s="51"/>
    </row>
    <row r="7" ht="27" customHeight="1" spans="1:11">
      <c r="A7" s="178" t="s">
        <v>58</v>
      </c>
      <c r="B7" s="162" t="s">
        <v>18</v>
      </c>
      <c r="C7" s="237">
        <v>331769.8</v>
      </c>
      <c r="D7" s="65">
        <v>2.70999999999999</v>
      </c>
      <c r="E7" s="236"/>
      <c r="H7" s="51"/>
      <c r="I7" s="241"/>
      <c r="J7" s="51"/>
      <c r="K7" s="51"/>
    </row>
    <row r="8" ht="27" customHeight="1" spans="1:11">
      <c r="A8" s="178" t="s">
        <v>59</v>
      </c>
      <c r="B8" s="162" t="s">
        <v>18</v>
      </c>
      <c r="C8" s="237">
        <v>239956.07</v>
      </c>
      <c r="D8" s="65">
        <v>2.48</v>
      </c>
      <c r="E8" s="236"/>
      <c r="H8" s="51"/>
      <c r="I8" s="241"/>
      <c r="J8" s="51"/>
      <c r="K8" s="51"/>
    </row>
    <row r="9" ht="27" customHeight="1" spans="1:11">
      <c r="A9" s="178" t="s">
        <v>60</v>
      </c>
      <c r="B9" s="162" t="s">
        <v>18</v>
      </c>
      <c r="C9" s="237">
        <v>80374</v>
      </c>
      <c r="D9" s="235">
        <v>8.52</v>
      </c>
      <c r="E9" s="236"/>
      <c r="H9" s="51"/>
      <c r="I9" s="241"/>
      <c r="J9" s="51"/>
      <c r="K9" s="51"/>
    </row>
    <row r="10" ht="27" customHeight="1" spans="1:11">
      <c r="A10" s="180" t="s">
        <v>61</v>
      </c>
      <c r="B10" s="162" t="s">
        <v>18</v>
      </c>
      <c r="C10" s="237"/>
      <c r="D10" s="235"/>
      <c r="H10" s="51"/>
      <c r="I10" s="241"/>
      <c r="J10" s="51"/>
      <c r="K10" s="51"/>
    </row>
    <row r="11" ht="27" customHeight="1" spans="1:11">
      <c r="A11" s="178" t="s">
        <v>56</v>
      </c>
      <c r="B11" s="162" t="s">
        <v>18</v>
      </c>
      <c r="C11" s="237"/>
      <c r="D11" s="65"/>
      <c r="H11" s="51"/>
      <c r="I11" s="241"/>
      <c r="J11" s="51"/>
      <c r="K11" s="51"/>
    </row>
    <row r="12" ht="27" customHeight="1" spans="1:11">
      <c r="A12" s="178" t="s">
        <v>57</v>
      </c>
      <c r="B12" s="162" t="s">
        <v>18</v>
      </c>
      <c r="C12" s="237"/>
      <c r="D12" s="65"/>
      <c r="H12" s="51"/>
      <c r="I12" s="241"/>
      <c r="J12" s="51"/>
      <c r="K12" s="51"/>
    </row>
    <row r="13" ht="27" customHeight="1" spans="1:11">
      <c r="A13" s="178" t="s">
        <v>58</v>
      </c>
      <c r="B13" s="162" t="s">
        <v>18</v>
      </c>
      <c r="C13" s="237"/>
      <c r="D13" s="65"/>
      <c r="H13" s="51"/>
      <c r="I13" s="241"/>
      <c r="J13" s="51"/>
      <c r="K13" s="51"/>
    </row>
    <row r="14" ht="27" customHeight="1" spans="1:11">
      <c r="A14" s="178" t="s">
        <v>59</v>
      </c>
      <c r="B14" s="162" t="s">
        <v>18</v>
      </c>
      <c r="C14" s="237"/>
      <c r="D14" s="65"/>
      <c r="H14" s="51"/>
      <c r="I14" s="241"/>
      <c r="J14" s="51"/>
      <c r="K14" s="51"/>
    </row>
    <row r="15" ht="27" customHeight="1" spans="1:11">
      <c r="A15" s="182" t="s">
        <v>60</v>
      </c>
      <c r="B15" s="183" t="s">
        <v>18</v>
      </c>
      <c r="C15" s="238"/>
      <c r="D15" s="239"/>
      <c r="H15" s="51"/>
      <c r="I15" s="241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9" sqref="D9"/>
    </sheetView>
  </sheetViews>
  <sheetFormatPr defaultColWidth="9" defaultRowHeight="13.5" outlineLevelCol="6"/>
  <cols>
    <col min="1" max="1" width="27.375" customWidth="1"/>
    <col min="2" max="2" width="9.75" style="80" customWidth="1"/>
    <col min="3" max="3" width="10.5" style="80" customWidth="1"/>
    <col min="4" max="4" width="11" style="65" customWidth="1"/>
    <col min="6" max="6" width="12.625"/>
    <col min="7" max="7" width="10.375"/>
  </cols>
  <sheetData>
    <row r="1" ht="31.5" customHeight="1" spans="1:4">
      <c r="A1" s="199" t="s">
        <v>62</v>
      </c>
      <c r="B1" s="223"/>
      <c r="C1" s="223"/>
      <c r="D1" s="200"/>
    </row>
    <row r="2" ht="19.5" spans="1:4">
      <c r="A2" s="224"/>
      <c r="B2" s="225"/>
      <c r="D2" s="226" t="s">
        <v>37</v>
      </c>
    </row>
    <row r="3" ht="26.25" customHeight="1" spans="1:4">
      <c r="A3" s="5" t="s">
        <v>38</v>
      </c>
      <c r="B3" s="86" t="s">
        <v>63</v>
      </c>
      <c r="C3" s="86" t="s">
        <v>64</v>
      </c>
      <c r="D3" s="202" t="s">
        <v>65</v>
      </c>
    </row>
    <row r="4" ht="29.25" customHeight="1" spans="1:6">
      <c r="A4" s="157" t="s">
        <v>66</v>
      </c>
      <c r="B4" s="227">
        <v>147290</v>
      </c>
      <c r="C4" s="227">
        <v>1109755.4</v>
      </c>
      <c r="D4" s="228">
        <v>-8.79988079816748</v>
      </c>
      <c r="E4" s="65"/>
      <c r="F4" s="65"/>
    </row>
    <row r="5" ht="30.75" customHeight="1" spans="1:4">
      <c r="A5" s="161" t="s">
        <v>67</v>
      </c>
      <c r="B5" s="229"/>
      <c r="C5" s="229"/>
      <c r="D5" s="167"/>
    </row>
    <row r="6" ht="27" customHeight="1" spans="1:4">
      <c r="A6" s="161" t="s">
        <v>68</v>
      </c>
      <c r="B6" s="229"/>
      <c r="C6" s="229"/>
      <c r="D6" s="167"/>
    </row>
    <row r="7" ht="27.75" customHeight="1" spans="1:4">
      <c r="A7" s="161" t="s">
        <v>69</v>
      </c>
      <c r="B7" s="229"/>
      <c r="C7" s="229"/>
      <c r="D7" s="167"/>
    </row>
    <row r="8" ht="27" customHeight="1" spans="1:4">
      <c r="A8" s="161" t="s">
        <v>70</v>
      </c>
      <c r="B8" s="229"/>
      <c r="C8" s="229"/>
      <c r="D8" s="167"/>
    </row>
    <row r="9" ht="27.75" customHeight="1" spans="1:4">
      <c r="A9" s="161" t="s">
        <v>71</v>
      </c>
      <c r="B9" s="229"/>
      <c r="C9" s="229"/>
      <c r="D9" s="167"/>
    </row>
    <row r="10" ht="28.5" customHeight="1" spans="1:4">
      <c r="A10" s="161" t="s">
        <v>72</v>
      </c>
      <c r="B10" s="229"/>
      <c r="C10" s="229"/>
      <c r="D10" s="167"/>
    </row>
    <row r="11" ht="27" customHeight="1" spans="1:4">
      <c r="A11" s="161" t="s">
        <v>73</v>
      </c>
      <c r="B11" s="229"/>
      <c r="C11" s="229"/>
      <c r="D11" s="167"/>
    </row>
    <row r="12" ht="29.25" customHeight="1" spans="1:7">
      <c r="A12" s="210" t="s">
        <v>74</v>
      </c>
      <c r="B12" s="230">
        <v>4985.73</v>
      </c>
      <c r="C12" s="230">
        <v>44853.53</v>
      </c>
      <c r="D12" s="231">
        <v>-27.0758200445406</v>
      </c>
      <c r="E12" s="65"/>
      <c r="F12" s="65"/>
      <c r="G12" s="65"/>
    </row>
    <row r="13" ht="14.25" spans="4:4">
      <c r="D13" s="232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13" sqref="G13"/>
    </sheetView>
  </sheetViews>
  <sheetFormatPr defaultColWidth="9" defaultRowHeight="13.5" outlineLevelCol="6"/>
  <cols>
    <col min="1" max="1" width="26.875" customWidth="1"/>
    <col min="2" max="2" width="9.875" customWidth="1"/>
    <col min="3" max="3" width="10.875" customWidth="1"/>
    <col min="4" max="4" width="11.25" style="65" customWidth="1"/>
    <col min="5" max="5" width="12.625"/>
    <col min="6" max="6" width="11.5"/>
  </cols>
  <sheetData>
    <row r="1" ht="30.75" customHeight="1" spans="1:4">
      <c r="A1" s="1" t="s">
        <v>75</v>
      </c>
      <c r="B1" s="1"/>
      <c r="C1" s="1"/>
      <c r="D1" s="66"/>
    </row>
    <row r="2" ht="18.75" customHeight="1" spans="1:4">
      <c r="A2" s="201"/>
      <c r="B2" s="201"/>
      <c r="C2" s="213"/>
      <c r="D2" s="215" t="s">
        <v>37</v>
      </c>
    </row>
    <row r="3" ht="30.75" customHeight="1" spans="1:4">
      <c r="A3" s="5" t="s">
        <v>38</v>
      </c>
      <c r="B3" s="216" t="s">
        <v>63</v>
      </c>
      <c r="C3" s="216" t="s">
        <v>64</v>
      </c>
      <c r="D3" s="202" t="s">
        <v>76</v>
      </c>
    </row>
    <row r="4" ht="27" customHeight="1" spans="1:7">
      <c r="A4" s="157" t="s">
        <v>77</v>
      </c>
      <c r="B4" s="217">
        <v>20563</v>
      </c>
      <c r="C4" s="217">
        <v>163257</v>
      </c>
      <c r="D4" s="119">
        <v>-7.80008789736912</v>
      </c>
      <c r="E4" s="65"/>
      <c r="F4" s="65"/>
      <c r="G4" s="65"/>
    </row>
    <row r="5" ht="26.25" customHeight="1" spans="1:7">
      <c r="A5" s="161" t="s">
        <v>67</v>
      </c>
      <c r="B5" s="218">
        <v>14718.74</v>
      </c>
      <c r="C5" s="219">
        <v>104851.26</v>
      </c>
      <c r="D5" s="119">
        <v>3.31641371263522</v>
      </c>
      <c r="E5" s="65"/>
      <c r="F5" s="65"/>
      <c r="G5" s="65"/>
    </row>
    <row r="6" ht="24.75" customHeight="1" spans="1:7">
      <c r="A6" s="161" t="s">
        <v>78</v>
      </c>
      <c r="B6" s="218">
        <v>8704.41</v>
      </c>
      <c r="C6" s="219">
        <v>72465.34</v>
      </c>
      <c r="D6" s="119">
        <v>-4.12471515247744</v>
      </c>
      <c r="E6" s="65"/>
      <c r="F6" s="65"/>
      <c r="G6" s="65"/>
    </row>
    <row r="7" ht="30" customHeight="1" spans="1:7">
      <c r="A7" s="161" t="s">
        <v>69</v>
      </c>
      <c r="B7" s="218"/>
      <c r="C7" s="219"/>
      <c r="D7" s="119"/>
      <c r="E7" s="65"/>
      <c r="F7" s="65"/>
      <c r="G7" s="65"/>
    </row>
    <row r="8" ht="27.75" customHeight="1" spans="1:7">
      <c r="A8" s="161" t="s">
        <v>79</v>
      </c>
      <c r="B8" s="219"/>
      <c r="C8" s="219"/>
      <c r="D8" s="119"/>
      <c r="E8" s="65"/>
      <c r="F8" s="65"/>
      <c r="G8" s="65"/>
    </row>
    <row r="9" ht="22.5" customHeight="1" spans="1:7">
      <c r="A9" s="161" t="s">
        <v>80</v>
      </c>
      <c r="B9" s="218"/>
      <c r="C9" s="219"/>
      <c r="D9" s="119"/>
      <c r="E9" s="65"/>
      <c r="F9" s="65"/>
      <c r="G9" s="65"/>
    </row>
    <row r="10" ht="22.5" customHeight="1" spans="1:7">
      <c r="A10" s="161" t="s">
        <v>81</v>
      </c>
      <c r="B10" s="218"/>
      <c r="C10" s="219"/>
      <c r="D10" s="119"/>
      <c r="E10" s="65"/>
      <c r="F10" s="65"/>
      <c r="G10" s="65"/>
    </row>
    <row r="11" ht="24" customHeight="1" spans="1:7">
      <c r="A11" s="161" t="s">
        <v>82</v>
      </c>
      <c r="B11" s="218"/>
      <c r="C11" s="219"/>
      <c r="D11" s="119"/>
      <c r="E11" s="65"/>
      <c r="F11" s="65"/>
      <c r="G11" s="65"/>
    </row>
    <row r="12" ht="29.25" customHeight="1" spans="1:7">
      <c r="A12" s="210" t="s">
        <v>74</v>
      </c>
      <c r="B12" s="220">
        <v>494.08</v>
      </c>
      <c r="C12" s="221">
        <v>4444.98</v>
      </c>
      <c r="D12" s="222">
        <v>-20.267225325783</v>
      </c>
      <c r="E12" s="65"/>
      <c r="F12" s="65"/>
      <c r="G12" s="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zoomScale="115" zoomScaleNormal="115" workbookViewId="0">
      <selection activeCell="G16" sqref="G16"/>
    </sheetView>
  </sheetViews>
  <sheetFormatPr defaultColWidth="9" defaultRowHeight="13.5" outlineLevelCol="6"/>
  <cols>
    <col min="1" max="1" width="27" customWidth="1"/>
    <col min="2" max="2" width="10.5" customWidth="1"/>
    <col min="3" max="3" width="11.5" customWidth="1"/>
    <col min="4" max="4" width="13.25" style="65" customWidth="1"/>
    <col min="5" max="5" width="9.375"/>
    <col min="6" max="7" width="10.375"/>
  </cols>
  <sheetData>
    <row r="1" ht="32.25" customHeight="1" spans="1:4">
      <c r="A1" s="199" t="s">
        <v>83</v>
      </c>
      <c r="B1" s="199"/>
      <c r="C1" s="199"/>
      <c r="D1" s="200"/>
    </row>
    <row r="2" ht="19.5" spans="1:4">
      <c r="A2" s="201"/>
      <c r="B2" s="201"/>
      <c r="D2" s="68" t="s">
        <v>37</v>
      </c>
    </row>
    <row r="3" ht="23.25" customHeight="1" spans="1:4">
      <c r="A3" s="5" t="s">
        <v>38</v>
      </c>
      <c r="B3" s="53" t="s">
        <v>63</v>
      </c>
      <c r="C3" s="53" t="s">
        <v>64</v>
      </c>
      <c r="D3" s="202" t="s">
        <v>65</v>
      </c>
    </row>
    <row r="4" ht="23.25" customHeight="1" spans="1:4">
      <c r="A4" s="157" t="s">
        <v>84</v>
      </c>
      <c r="B4" s="203">
        <f>工业1!B4</f>
        <v>147290</v>
      </c>
      <c r="C4" s="204">
        <f>工业1!C4</f>
        <v>1109755.4</v>
      </c>
      <c r="D4" s="205">
        <f>工业1!D4</f>
        <v>-8.79988079816748</v>
      </c>
    </row>
    <row r="5" ht="18.75" spans="1:7">
      <c r="A5" s="161" t="s">
        <v>85</v>
      </c>
      <c r="B5" s="206">
        <v>2272.1</v>
      </c>
      <c r="C5" s="206">
        <v>17383.8</v>
      </c>
      <c r="D5" s="207">
        <v>-24.4913434821939</v>
      </c>
      <c r="E5" s="208"/>
      <c r="F5" s="208"/>
      <c r="G5" s="208"/>
    </row>
    <row r="6" ht="18.75" spans="1:7">
      <c r="A6" s="161" t="s">
        <v>86</v>
      </c>
      <c r="B6" s="206">
        <v>69256.499</v>
      </c>
      <c r="C6" s="206">
        <v>450987.285</v>
      </c>
      <c r="D6" s="207">
        <v>-11.0742799690949</v>
      </c>
      <c r="E6" s="208"/>
      <c r="F6" s="208"/>
      <c r="G6" s="208"/>
    </row>
    <row r="7" ht="18.75" spans="1:7">
      <c r="A7" s="161" t="s">
        <v>87</v>
      </c>
      <c r="B7" s="206">
        <v>0</v>
      </c>
      <c r="C7" s="206">
        <v>0</v>
      </c>
      <c r="D7" s="209" t="s">
        <v>29</v>
      </c>
      <c r="E7" s="208"/>
      <c r="F7" s="208"/>
      <c r="G7" s="208"/>
    </row>
    <row r="8" ht="18.75" spans="1:7">
      <c r="A8" s="161" t="s">
        <v>88</v>
      </c>
      <c r="B8" s="206">
        <v>4569.392</v>
      </c>
      <c r="C8" s="206">
        <v>43765.131</v>
      </c>
      <c r="D8" s="207">
        <v>14.5261620546339</v>
      </c>
      <c r="E8" s="208"/>
      <c r="F8" s="208"/>
      <c r="G8" s="208"/>
    </row>
    <row r="9" customFormat="1" ht="18.75" spans="1:7">
      <c r="A9" s="161" t="s">
        <v>89</v>
      </c>
      <c r="B9" s="206">
        <v>22963.161</v>
      </c>
      <c r="C9" s="206">
        <v>183035.309</v>
      </c>
      <c r="D9" s="207">
        <v>-0.596847431152739</v>
      </c>
      <c r="E9" s="208"/>
      <c r="F9" s="208"/>
      <c r="G9" s="208"/>
    </row>
    <row r="10" ht="18.75" spans="1:7">
      <c r="A10" s="161" t="s">
        <v>90</v>
      </c>
      <c r="B10" s="206">
        <v>13878.5</v>
      </c>
      <c r="C10" s="206">
        <v>99514.467</v>
      </c>
      <c r="D10" s="207">
        <v>-15.8511332543248</v>
      </c>
      <c r="E10" s="208"/>
      <c r="F10" s="208"/>
      <c r="G10" s="208"/>
    </row>
    <row r="11" ht="18.75" spans="1:7">
      <c r="A11" s="161" t="s">
        <v>91</v>
      </c>
      <c r="B11" s="206">
        <v>4532.86</v>
      </c>
      <c r="C11" s="206">
        <v>37238.742</v>
      </c>
      <c r="D11" s="207">
        <v>24.6519581722872</v>
      </c>
      <c r="E11" s="208"/>
      <c r="F11" s="208"/>
      <c r="G11" s="208"/>
    </row>
    <row r="12" ht="18.75" spans="1:7">
      <c r="A12" s="161" t="s">
        <v>92</v>
      </c>
      <c r="B12" s="206">
        <v>16336.911</v>
      </c>
      <c r="C12" s="206">
        <v>131963.709</v>
      </c>
      <c r="D12" s="207">
        <v>-19.3652078481493</v>
      </c>
      <c r="E12" s="208"/>
      <c r="F12" s="208"/>
      <c r="G12" s="208"/>
    </row>
    <row r="13" ht="18.75" spans="1:7">
      <c r="A13" s="161" t="s">
        <v>93</v>
      </c>
      <c r="B13" s="206">
        <v>3419.73</v>
      </c>
      <c r="C13" s="206">
        <v>30478.53</v>
      </c>
      <c r="D13" s="207">
        <v>-20.412962976478</v>
      </c>
      <c r="E13" s="208"/>
      <c r="F13" s="208"/>
      <c r="G13" s="208"/>
    </row>
    <row r="14" ht="18.75" spans="1:7">
      <c r="A14" s="161" t="s">
        <v>94</v>
      </c>
      <c r="B14" s="206">
        <v>1763.252</v>
      </c>
      <c r="C14" s="206">
        <v>12400.019</v>
      </c>
      <c r="D14" s="207">
        <v>51.5309628600058</v>
      </c>
      <c r="E14" s="208"/>
      <c r="F14" s="208"/>
      <c r="G14" s="208"/>
    </row>
    <row r="15" ht="23.25" customHeight="1" spans="1:7">
      <c r="A15" s="161" t="s">
        <v>95</v>
      </c>
      <c r="B15" s="206">
        <v>749.3</v>
      </c>
      <c r="C15" s="206">
        <v>7728.2</v>
      </c>
      <c r="D15" s="207">
        <v>1.37140121811248</v>
      </c>
      <c r="E15" s="208"/>
      <c r="F15" s="208"/>
      <c r="G15" s="208"/>
    </row>
    <row r="16" ht="21.75" customHeight="1" spans="1:7">
      <c r="A16" s="210" t="s">
        <v>96</v>
      </c>
      <c r="B16" s="211">
        <v>512.9</v>
      </c>
      <c r="C16" s="211">
        <v>4288.3</v>
      </c>
      <c r="D16" s="212">
        <v>6.82501902827657</v>
      </c>
      <c r="E16" s="208"/>
      <c r="F16" s="208"/>
      <c r="G16" s="208"/>
    </row>
    <row r="17" spans="1:4">
      <c r="A17" s="213"/>
      <c r="B17" s="213"/>
      <c r="C17" s="213"/>
      <c r="D17" s="21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3" workbookViewId="0">
      <selection activeCell="D4" sqref="D4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style="65" customWidth="1"/>
    <col min="5" max="5" width="10" style="65" customWidth="1"/>
    <col min="6" max="6" width="9.375"/>
    <col min="7" max="7" width="12.625"/>
    <col min="8" max="8" width="13.75"/>
  </cols>
  <sheetData>
    <row r="1" spans="1:5">
      <c r="A1" s="1" t="s">
        <v>97</v>
      </c>
      <c r="B1" s="1"/>
      <c r="C1" s="1"/>
      <c r="D1" s="66"/>
      <c r="E1" s="66"/>
    </row>
    <row r="2" ht="24" customHeight="1" spans="1:5">
      <c r="A2" s="1"/>
      <c r="B2" s="1"/>
      <c r="C2" s="1"/>
      <c r="D2" s="66"/>
      <c r="E2" s="66"/>
    </row>
    <row r="3" ht="27.75" customHeight="1" spans="1:5">
      <c r="A3" s="186" t="s">
        <v>38</v>
      </c>
      <c r="B3" s="187" t="s">
        <v>98</v>
      </c>
      <c r="C3" s="154" t="s">
        <v>63</v>
      </c>
      <c r="D3" s="188" t="s">
        <v>64</v>
      </c>
      <c r="E3" s="189" t="s">
        <v>76</v>
      </c>
    </row>
    <row r="4" s="81" customFormat="1" ht="23.25" customHeight="1" spans="1:8">
      <c r="A4" s="190" t="s">
        <v>99</v>
      </c>
      <c r="B4" s="191" t="s">
        <v>100</v>
      </c>
      <c r="C4" s="10">
        <v>11.86298</v>
      </c>
      <c r="D4" s="10">
        <v>86.37494</v>
      </c>
      <c r="E4" s="192">
        <v>-19.7603411584807</v>
      </c>
      <c r="F4" s="95"/>
      <c r="G4" s="95"/>
      <c r="H4" s="95"/>
    </row>
    <row r="5" s="81" customFormat="1" ht="21.75" customHeight="1" spans="1:8">
      <c r="A5" s="190" t="s">
        <v>101</v>
      </c>
      <c r="B5" s="193" t="s">
        <v>102</v>
      </c>
      <c r="C5" s="194">
        <v>2.84811</v>
      </c>
      <c r="D5" s="194">
        <v>26.80894</v>
      </c>
      <c r="E5" s="138">
        <v>5.24089592779382</v>
      </c>
      <c r="F5" s="95"/>
      <c r="G5" s="95"/>
      <c r="H5" s="95"/>
    </row>
    <row r="6" s="81" customFormat="1" ht="25.5" customHeight="1" spans="1:8">
      <c r="A6" s="190" t="s">
        <v>103</v>
      </c>
      <c r="B6" s="191" t="s">
        <v>104</v>
      </c>
      <c r="C6" s="194">
        <v>3.6833</v>
      </c>
      <c r="D6" s="194">
        <v>55.7662</v>
      </c>
      <c r="E6" s="138">
        <v>-32.3032371638482</v>
      </c>
      <c r="F6" s="95"/>
      <c r="G6" s="95"/>
      <c r="H6" s="95"/>
    </row>
    <row r="7" s="81" customFormat="1" ht="24" customHeight="1" spans="1:8">
      <c r="A7" s="190" t="s">
        <v>105</v>
      </c>
      <c r="B7" s="191" t="s">
        <v>100</v>
      </c>
      <c r="C7" s="194">
        <v>0.5185</v>
      </c>
      <c r="D7" s="194">
        <v>4.009</v>
      </c>
      <c r="E7" s="138">
        <v>61.1832127147216</v>
      </c>
      <c r="F7" s="95"/>
      <c r="G7" s="95"/>
      <c r="H7" s="95"/>
    </row>
    <row r="8" s="81" customFormat="1" ht="23.25" customHeight="1" spans="1:8">
      <c r="A8" s="190" t="s">
        <v>106</v>
      </c>
      <c r="B8" s="191" t="s">
        <v>107</v>
      </c>
      <c r="C8" s="195">
        <v>166.1584</v>
      </c>
      <c r="D8" s="194">
        <v>1354.4268</v>
      </c>
      <c r="E8" s="138">
        <v>-11.931187041959</v>
      </c>
      <c r="F8" s="95"/>
      <c r="G8" s="95"/>
      <c r="H8" s="95"/>
    </row>
    <row r="9" s="81" customFormat="1" ht="22.5" customHeight="1" spans="1:8">
      <c r="A9" s="196" t="s">
        <v>108</v>
      </c>
      <c r="B9" s="197" t="s">
        <v>100</v>
      </c>
      <c r="C9" s="198">
        <v>34.62107</v>
      </c>
      <c r="D9" s="198">
        <v>226.26846</v>
      </c>
      <c r="E9" s="149">
        <v>-14.9798899249736</v>
      </c>
      <c r="F9" s="95"/>
      <c r="G9" s="95"/>
      <c r="H9" s="95"/>
    </row>
    <row r="10" s="81" customFormat="1" spans="4:5">
      <c r="D10" s="95"/>
      <c r="E10" s="95"/>
    </row>
    <row r="11" s="81" customFormat="1" spans="4:5">
      <c r="D11" s="95"/>
      <c r="E11" s="95"/>
    </row>
    <row r="12" spans="3:7">
      <c r="C12" s="81"/>
      <c r="D12" s="95"/>
      <c r="E12" s="95"/>
      <c r="F12" s="81"/>
      <c r="G12" s="81"/>
    </row>
    <row r="13" spans="3:7">
      <c r="C13" s="81"/>
      <c r="D13" s="95"/>
      <c r="E13" s="95"/>
      <c r="F13" s="81"/>
      <c r="G13" s="81"/>
    </row>
    <row r="14" spans="3:7">
      <c r="C14" s="81"/>
      <c r="D14" s="95"/>
      <c r="E14" s="95"/>
      <c r="F14" s="81"/>
      <c r="G14" s="81"/>
    </row>
    <row r="15" spans="7:7">
      <c r="G15" s="81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2022-11-02T07:04:33Z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B2AD89CF5F924A5484515886A52A80FF</vt:lpwstr>
  </property>
</Properties>
</file>