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tabRatio="917" firstSheet="6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  <externalReference r:id="rId21"/>
  </externalReferences>
  <calcPr calcId="144525"/>
</workbook>
</file>

<file path=xl/sharedStrings.xml><?xml version="1.0" encoding="utf-8"?>
<sst xmlns="http://schemas.openxmlformats.org/spreadsheetml/2006/main" count="496" uniqueCount="230">
  <si>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2022.6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</si>
  <si>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</si>
  <si>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</si>
  <si>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</si>
  <si>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</si>
  <si>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</si>
  <si>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</si>
  <si>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</si>
  <si>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</si>
  <si>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</si>
  <si>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</si>
  <si>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</si>
  <si>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2022年1-6月主要经济指标完成情况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</si>
  <si>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</si>
  <si>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</si>
  <si>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</si>
  <si>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</si>
  <si>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</si>
  <si>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</si>
  <si>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</si>
  <si>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</si>
  <si>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</si>
  <si>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</si>
  <si>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</si>
  <si>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</si>
  <si>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</si>
  <si>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</si>
  <si>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</si>
  <si>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</si>
  <si>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</si>
  <si>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</si>
  <si>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</si>
  <si>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</si>
  <si>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</si>
  <si>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</si>
  <si>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</si>
  <si>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</si>
  <si>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</si>
  <si>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</si>
  <si>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二季度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</si>
  <si>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</si>
  <si>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</si>
  <si>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</si>
  <si>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</si>
  <si>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</si>
  <si>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</si>
  <si>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</si>
  <si>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</si>
  <si>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</si>
  <si>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</si>
  <si>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</si>
  <si>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</si>
  <si>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</si>
  <si>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26.4:31.5:42.1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</si>
  <si>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</si>
  <si>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</si>
  <si>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</si>
  <si>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</si>
  <si>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</si>
  <si>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</si>
  <si>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</si>
  <si>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</si>
  <si>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</si>
  <si>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6月</t>
  </si>
  <si>
    <t>1-6月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</si>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</sst>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"/>
    <numFmt numFmtId="178" formatCode="&quot;$&quot;\ #,##0.00_-;[Red]&quot;$&quot;\ #,##0.00\-"/>
    <numFmt numFmtId="179" formatCode="0_);\(0\)"/>
    <numFmt numFmtId="180" formatCode="_-* #,##0.00_$_-;\-* #,##0.00_$_-;_-* &quot;-&quot;??_$_-;_-@_-"/>
    <numFmt numFmtId="181" formatCode="&quot;$&quot;\ #,##0_-;[Red]&quot;$&quot;\ #,##0\-"/>
    <numFmt numFmtId="182" formatCode="_-&quot;$&quot;* #,##0_-;\-&quot;$&quot;* #,##0_-;_-&quot;$&quot;* &quot;-&quot;_-;_-@_-"/>
    <numFmt numFmtId="183" formatCode="0_ "/>
    <numFmt numFmtId="184" formatCode="_(&quot;$&quot;* #,##0.00_);_(&quot;$&quot;* \(#,##0.00\);_(&quot;$&quot;* &quot;-&quot;??_);_(@_)"/>
    <numFmt numFmtId="185" formatCode="_-* #,##0_$_-;\-* #,##0_$_-;_-* &quot;-&quot;_$_-;_-@_-"/>
    <numFmt numFmtId="186" formatCode="0.00_)"/>
    <numFmt numFmtId="187" formatCode="#,##0;\-#,##0;&quot;-&quot;"/>
    <numFmt numFmtId="188" formatCode="#,##0.0_);\(#,##0.0\)"/>
    <numFmt numFmtId="189" formatCode="_-&quot;$&quot;\ * #,##0_-;_-&quot;$&quot;\ * #,##0\-;_-&quot;$&quot;\ * &quot;-&quot;_-;_-@_-"/>
    <numFmt numFmtId="190" formatCode="#\ ??/??"/>
    <numFmt numFmtId="191" formatCode="&quot;$&quot;#,##0_);[Red]\(&quot;$&quot;#,##0\)"/>
    <numFmt numFmtId="192" formatCode="_-* #,##0.00&quot;$&quot;_-;\-* #,##0.00&quot;$&quot;_-;_-* &quot;-&quot;??&quot;$&quot;_-;_-@_-"/>
    <numFmt numFmtId="193" formatCode="\$#,##0;\(\$#,##0\)"/>
    <numFmt numFmtId="194" formatCode="_-* #,##0&quot;$&quot;_-;\-* #,##0&quot;$&quot;_-;_-* &quot;-&quot;&quot;$&quot;_-;_-@_-"/>
    <numFmt numFmtId="195" formatCode="0.0_ "/>
    <numFmt numFmtId="196" formatCode="_(&quot;$&quot;* #,##0_);_(&quot;$&quot;* \(#,##0\);_(&quot;$&quot;* &quot;-&quot;_);_(@_)"/>
    <numFmt numFmtId="197" formatCode="yy\.mm\.dd"/>
    <numFmt numFmtId="198" formatCode="#,##0;\(#,##0\)"/>
    <numFmt numFmtId="199" formatCode="\$#,##0.00;\(\$#,##0.00\)"/>
    <numFmt numFmtId="200" formatCode="0.00_ "/>
    <numFmt numFmtId="201" formatCode="&quot;$&quot;#,##0.00_);[Red]\(&quot;$&quot;#,##0.00\)"/>
    <numFmt numFmtId="202" formatCode="_-&quot;$&quot;\ * #,##0.00_-;_-&quot;$&quot;\ * #,##0.00\-;_-&quot;$&quot;\ * &quot;-&quot;??_-;_-@_-"/>
    <numFmt numFmtId="203" formatCode="0_);[Red]\(0\)"/>
    <numFmt numFmtId="204" formatCode="#,##0.0"/>
    <numFmt numFmtId="205" formatCode="0.00_);[Red]\(0.00\)"/>
    <numFmt numFmtId="206" formatCode="#,##0.0_ "/>
    <numFmt numFmtId="207" formatCode="0.0_);[Red]\(0.0\)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33" fillId="0" borderId="0">
      <alignment horizontal="center" wrapText="1"/>
      <protection locked="0"/>
    </xf>
    <xf numFmtId="41" fontId="1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43" fillId="0" borderId="0"/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55" fillId="30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6" fillId="0" borderId="0"/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7" fillId="30" borderId="23" applyNumberFormat="0" applyAlignment="0" applyProtection="0">
      <alignment vertical="center"/>
    </xf>
    <xf numFmtId="0" fontId="58" fillId="31" borderId="31" applyNumberFormat="0" applyAlignment="0" applyProtection="0">
      <alignment vertical="center"/>
    </xf>
    <xf numFmtId="0" fontId="6" fillId="0" borderId="0"/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/>
    <xf numFmtId="0" fontId="29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" fillId="0" borderId="0"/>
    <xf numFmtId="0" fontId="52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/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0"/>
    <xf numFmtId="0" fontId="7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186" fontId="72" fillId="0" borderId="0"/>
    <xf numFmtId="0" fontId="27" fillId="24" borderId="0" applyNumberFormat="0" applyBorder="0" applyAlignment="0" applyProtection="0">
      <alignment vertical="center"/>
    </xf>
    <xf numFmtId="0" fontId="43" fillId="0" borderId="0"/>
    <xf numFmtId="0" fontId="73" fillId="12" borderId="0" applyNumberFormat="0" applyBorder="0" applyAlignment="0" applyProtection="0">
      <alignment vertical="center"/>
    </xf>
    <xf numFmtId="0" fontId="43" fillId="0" borderId="0">
      <protection locked="0"/>
    </xf>
    <xf numFmtId="4" fontId="6" fillId="0" borderId="0" applyFont="0" applyFill="0" applyBorder="0" applyAlignment="0" applyProtection="0"/>
    <xf numFmtId="0" fontId="2" fillId="18" borderId="0" applyNumberFormat="0" applyBorder="0" applyAlignment="0" applyProtection="0"/>
    <xf numFmtId="0" fontId="74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/>
    <xf numFmtId="0" fontId="0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0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77" fillId="0" borderId="0"/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/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3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83" fillId="0" borderId="0"/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70" fillId="0" borderId="0">
      <protection locked="0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35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2" fillId="1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63" borderId="0" applyNumberFormat="0" applyFont="0" applyBorder="0" applyAlignment="0" applyProtection="0"/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37" fontId="89" fillId="0" borderId="0"/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181" fontId="74" fillId="0" borderId="0"/>
    <xf numFmtId="0" fontId="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3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5" fillId="65" borderId="8"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97" fillId="25" borderId="2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0" fillId="0" borderId="0"/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199" fontId="83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197" fontId="74" fillId="0" borderId="10" applyFill="0" applyProtection="0">
      <alignment horizontal="right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1" fillId="0" borderId="0"/>
    <xf numFmtId="0" fontId="29" fillId="2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32" fillId="13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2" fillId="0" borderId="0" applyProtection="0"/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184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0" borderId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78" fillId="0" borderId="38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5" fillId="0" borderId="42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56" fillId="0" borderId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187" fontId="96" fillId="0" borderId="0" applyFill="0" applyBorder="0" applyAlignment="0"/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8" fontId="83" fillId="0" borderId="0"/>
    <xf numFmtId="0" fontId="34" fillId="2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202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193" fontId="83" fillId="0" borderId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2" fillId="0" borderId="0" applyProtection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4" fillId="0" borderId="43" applyNumberFormat="0" applyAlignment="0" applyProtection="0">
      <alignment horizontal="left" vertical="center"/>
    </xf>
    <xf numFmtId="0" fontId="50" fillId="27" borderId="0" applyNumberFormat="0" applyBorder="0" applyAlignment="0" applyProtection="0">
      <alignment vertical="center"/>
    </xf>
    <xf numFmtId="0" fontId="104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0" borderId="0" applyProtection="0"/>
    <xf numFmtId="0" fontId="27" fillId="5" borderId="0" applyNumberFormat="0" applyBorder="0" applyAlignment="0" applyProtection="0">
      <alignment vertical="center"/>
    </xf>
    <xf numFmtId="0" fontId="104" fillId="0" borderId="0" applyProtection="0"/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8" fontId="108" fillId="66" borderId="0"/>
    <xf numFmtId="9" fontId="6" fillId="0" borderId="0" applyFont="0" applyFill="0" applyBorder="0" applyAlignment="0" applyProtection="0"/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88" fontId="109" fillId="67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189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44" fillId="6" borderId="0" applyNumberFormat="0" applyBorder="0" applyAlignment="0" applyProtection="0"/>
    <xf numFmtId="189" fontId="6" fillId="0" borderId="0" applyFont="0" applyFill="0" applyBorder="0" applyAlignment="0" applyProtection="0"/>
    <xf numFmtId="0" fontId="66" fillId="36" borderId="0" applyNumberFormat="0" applyBorder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08" fillId="0" borderId="0"/>
    <xf numFmtId="0" fontId="70" fillId="0" borderId="0"/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190" fontId="6" fillId="0" borderId="0" applyFont="0" applyFill="0" applyProtection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111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79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95" fillId="65" borderId="8">
      <protection locked="0"/>
    </xf>
    <xf numFmtId="0" fontId="95" fillId="65" borderId="8">
      <protection locked="0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102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7" fillId="5" borderId="0" applyNumberFormat="0" applyBorder="0" applyAlignment="0" applyProtection="0">
      <alignment vertical="center"/>
    </xf>
    <xf numFmtId="196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" fillId="0" borderId="0"/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5" fillId="0" borderId="11" applyNumberFormat="0" applyFill="0" applyProtection="0">
      <alignment horizont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6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0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11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/>
    <xf numFmtId="0" fontId="7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5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4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7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8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1" fontId="7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3" fontId="6" fillId="0" borderId="5" xfId="0" applyNumberFormat="1" applyFont="1" applyFill="1" applyBorder="1" applyAlignment="1">
      <alignment horizontal="center" vertical="center"/>
    </xf>
    <xf numFmtId="19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0" fontId="7" fillId="0" borderId="8" xfId="3028" applyNumberFormat="1" applyFont="1" applyFill="1" applyBorder="1" applyAlignment="1" applyProtection="1">
      <alignment horizontal="center" vertical="center" wrapText="1"/>
    </xf>
    <xf numFmtId="195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0" fontId="9" fillId="0" borderId="8" xfId="3028" applyNumberFormat="1" applyFont="1" applyFill="1" applyBorder="1" applyAlignment="1" applyProtection="1">
      <alignment horizontal="center" vertical="center" wrapText="1"/>
    </xf>
    <xf numFmtId="195" fontId="9" fillId="0" borderId="9" xfId="3028" applyNumberFormat="1" applyFont="1" applyFill="1" applyBorder="1" applyAlignment="1" applyProtection="1">
      <alignment horizontal="center" vertical="center" wrapText="1"/>
    </xf>
    <xf numFmtId="183" fontId="8" fillId="0" borderId="8" xfId="0" applyNumberFormat="1" applyFont="1" applyBorder="1" applyAlignment="1">
      <alignment horizontal="center" vertical="center"/>
    </xf>
    <xf numFmtId="195" fontId="8" fillId="0" borderId="8" xfId="0" applyNumberFormat="1" applyFont="1" applyBorder="1" applyAlignment="1">
      <alignment horizontal="center" vertical="center"/>
    </xf>
    <xf numFmtId="200" fontId="7" fillId="0" borderId="8" xfId="0" applyNumberFormat="1" applyFont="1" applyFill="1" applyBorder="1" applyAlignment="1">
      <alignment horizontal="center" vertical="center" wrapText="1"/>
    </xf>
    <xf numFmtId="195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95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0" fontId="7" fillId="0" borderId="11" xfId="0" applyNumberFormat="1" applyFont="1" applyFill="1" applyBorder="1" applyAlignment="1">
      <alignment horizontal="center" vertical="center" wrapText="1"/>
    </xf>
    <xf numFmtId="195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0" fontId="9" fillId="0" borderId="8" xfId="3028" applyNumberFormat="1" applyFont="1" applyFill="1" applyBorder="1" applyAlignment="1" applyProtection="1">
      <alignment horizontal="right" vertical="center" wrapText="1"/>
    </xf>
    <xf numFmtId="195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0" fontId="9" fillId="0" borderId="8" xfId="220" applyNumberFormat="1" applyFont="1" applyFill="1" applyBorder="1" applyAlignment="1">
      <alignment horizontal="right" vertical="center" wrapText="1"/>
    </xf>
    <xf numFmtId="195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5" fontId="0" fillId="0" borderId="8" xfId="0" applyNumberFormat="1" applyFont="1" applyBorder="1" applyAlignment="1">
      <alignment horizontal="center" vertical="center"/>
    </xf>
    <xf numFmtId="195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0" fontId="9" fillId="0" borderId="11" xfId="3028" applyNumberFormat="1" applyFont="1" applyFill="1" applyBorder="1" applyAlignment="1" applyProtection="1">
      <alignment horizontal="right" vertical="center" wrapText="1"/>
    </xf>
    <xf numFmtId="195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0" fontId="9" fillId="0" borderId="8" xfId="0" applyNumberFormat="1" applyFont="1" applyFill="1" applyBorder="1" applyAlignment="1">
      <alignment horizontal="right" vertical="center" wrapText="1"/>
    </xf>
    <xf numFmtId="195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5" fontId="4" fillId="0" borderId="8" xfId="0" applyNumberFormat="1" applyFont="1" applyBorder="1" applyAlignment="1">
      <alignment horizontal="center" vertical="center"/>
    </xf>
    <xf numFmtId="195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83" fontId="6" fillId="0" borderId="9" xfId="0" applyNumberFormat="1" applyFont="1" applyFill="1" applyBorder="1" applyAlignment="1">
      <alignment horizontal="center" vertical="center"/>
    </xf>
    <xf numFmtId="195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95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95" fontId="2" fillId="0" borderId="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95" fontId="2" fillId="0" borderId="18" xfId="0" applyNumberFormat="1" applyFont="1" applyBorder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0" xfId="0" applyFill="1">
      <alignment vertical="center"/>
    </xf>
    <xf numFmtId="183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3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83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3" fontId="0" fillId="0" borderId="7" xfId="0" applyNumberFormat="1" applyBorder="1">
      <alignment vertical="center"/>
    </xf>
    <xf numFmtId="20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3" fontId="0" fillId="0" borderId="17" xfId="0" applyNumberFormat="1" applyBorder="1">
      <alignment vertical="center"/>
    </xf>
    <xf numFmtId="206" fontId="0" fillId="0" borderId="18" xfId="0" applyNumberFormat="1" applyFont="1" applyFill="1" applyBorder="1" applyAlignment="1" applyProtection="1">
      <alignment vertical="center"/>
    </xf>
    <xf numFmtId="195" fontId="0" fillId="0" borderId="0" xfId="0" applyNumberFormat="1" applyFill="1">
      <alignment vertical="center"/>
    </xf>
    <xf numFmtId="183" fontId="3" fillId="0" borderId="5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95" fontId="3" fillId="0" borderId="9" xfId="0" applyNumberFormat="1" applyFont="1" applyBorder="1" applyAlignment="1">
      <alignment horizontal="center" vertical="center"/>
    </xf>
    <xf numFmtId="195" fontId="13" fillId="0" borderId="9" xfId="0" applyNumberFormat="1" applyFont="1" applyBorder="1" applyAlignment="1">
      <alignment horizontal="center" vertical="center"/>
    </xf>
    <xf numFmtId="183" fontId="3" fillId="0" borderId="17" xfId="0" applyNumberFormat="1" applyFont="1" applyBorder="1" applyAlignment="1">
      <alignment horizontal="center" vertical="center"/>
    </xf>
    <xf numFmtId="195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0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0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3" fontId="15" fillId="0" borderId="5" xfId="0" applyNumberFormat="1" applyFont="1" applyFill="1" applyBorder="1" applyAlignment="1">
      <alignment horizontal="center" vertical="center"/>
    </xf>
    <xf numFmtId="195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83" fontId="15" fillId="0" borderId="8" xfId="0" applyNumberFormat="1" applyFont="1" applyFill="1" applyBorder="1" applyAlignment="1">
      <alignment horizontal="center" vertical="center"/>
    </xf>
    <xf numFmtId="195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3" fontId="16" fillId="0" borderId="8" xfId="0" applyNumberFormat="1" applyFont="1" applyFill="1" applyBorder="1" applyAlignment="1">
      <alignment horizontal="center" vertical="center"/>
    </xf>
    <xf numFmtId="195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3" fontId="16" fillId="0" borderId="11" xfId="0" applyNumberFormat="1" applyFont="1" applyFill="1" applyBorder="1" applyAlignment="1">
      <alignment horizontal="center" vertical="center"/>
    </xf>
    <xf numFmtId="195" fontId="16" fillId="0" borderId="12" xfId="0" applyNumberFormat="1" applyFont="1" applyFill="1" applyBorder="1" applyAlignment="1">
      <alignment horizontal="center" vertical="center"/>
    </xf>
    <xf numFmtId="183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183" fontId="17" fillId="0" borderId="0" xfId="0" applyNumberFormat="1" applyFont="1" applyFill="1" applyAlignment="1">
      <alignment horizontal="center" vertical="center"/>
    </xf>
    <xf numFmtId="19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17" fillId="0" borderId="0" xfId="0" applyNumberFormat="1" applyFont="1" applyFill="1" applyBorder="1" applyAlignment="1">
      <alignment horizontal="center" vertical="center"/>
    </xf>
    <xf numFmtId="195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3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95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183" fontId="0" fillId="0" borderId="5" xfId="3655" applyNumberFormat="1" applyFont="1" applyFill="1" applyBorder="1" applyAlignment="1" applyProtection="1">
      <alignment horizontal="center" vertical="center"/>
    </xf>
    <xf numFmtId="183" fontId="0" fillId="0" borderId="8" xfId="0" applyNumberFormat="1" applyFill="1" applyBorder="1" applyAlignment="1">
      <alignment horizontal="center" vertical="center"/>
    </xf>
    <xf numFmtId="195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8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83" fontId="0" fillId="0" borderId="8" xfId="0" applyNumberFormat="1" applyFont="1" applyFill="1" applyBorder="1" applyAlignment="1" applyProtection="1">
      <alignment horizontal="center" vertical="center"/>
      <protection locked="0"/>
    </xf>
    <xf numFmtId="183" fontId="6" fillId="0" borderId="8" xfId="2240" applyNumberFormat="1" applyFill="1" applyBorder="1" applyAlignment="1">
      <alignment horizontal="center" vertical="center"/>
    </xf>
    <xf numFmtId="183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83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95" fontId="2" fillId="0" borderId="18" xfId="0" applyNumberFormat="1" applyFont="1" applyFill="1" applyBorder="1" applyAlignment="1">
      <alignment horizontal="center" vertical="center"/>
    </xf>
    <xf numFmtId="18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95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83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195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195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195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195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83" fontId="3" fillId="0" borderId="8" xfId="2870" applyNumberFormat="1" applyFont="1" applyFill="1" applyBorder="1" applyAlignment="1">
      <alignment vertical="center"/>
    </xf>
    <xf numFmtId="195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195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83" fontId="3" fillId="0" borderId="19" xfId="2870" applyNumberFormat="1" applyFont="1" applyFill="1" applyBorder="1" applyAlignment="1">
      <alignment vertical="center"/>
    </xf>
    <xf numFmtId="195" fontId="3" fillId="0" borderId="18" xfId="2870" applyNumberFormat="1" applyFont="1" applyBorder="1" applyAlignment="1">
      <alignment horizontal="center" vertical="center"/>
    </xf>
    <xf numFmtId="195" fontId="0" fillId="0" borderId="0" xfId="0" applyNumberFormat="1">
      <alignment vertical="center"/>
    </xf>
    <xf numFmtId="195" fontId="1" fillId="0" borderId="0" xfId="0" applyNumberFormat="1" applyFont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95" fontId="19" fillId="0" borderId="15" xfId="0" applyNumberFormat="1" applyFont="1" applyBorder="1" applyAlignment="1">
      <alignment horizontal="center" vertical="center"/>
    </xf>
    <xf numFmtId="195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95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95" fontId="2" fillId="0" borderId="8" xfId="0" applyNumberFormat="1" applyFont="1" applyFill="1" applyBorder="1" applyAlignment="1">
      <alignment horizontal="center" vertical="center"/>
    </xf>
    <xf numFmtId="207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195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95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195" fontId="3" fillId="0" borderId="0" xfId="0" applyNumberFormat="1" applyFont="1" applyBorder="1">
      <alignment vertical="center"/>
    </xf>
    <xf numFmtId="195" fontId="4" fillId="0" borderId="14" xfId="0" applyNumberFormat="1" applyFont="1" applyBorder="1" applyAlignment="1">
      <alignment horizontal="center" vertical="center"/>
    </xf>
    <xf numFmtId="183" fontId="21" fillId="0" borderId="5" xfId="0" applyNumberFormat="1" applyFont="1" applyFill="1" applyBorder="1" applyAlignment="1">
      <alignment horizontal="right" vertical="center"/>
    </xf>
    <xf numFmtId="183" fontId="21" fillId="0" borderId="8" xfId="0" applyNumberFormat="1" applyFont="1" applyFill="1" applyBorder="1" applyAlignment="1">
      <alignment horizontal="right" vertical="center"/>
    </xf>
    <xf numFmtId="200" fontId="0" fillId="0" borderId="0" xfId="0" applyNumberFormat="1">
      <alignment vertical="center"/>
    </xf>
    <xf numFmtId="0" fontId="11" fillId="0" borderId="19" xfId="0" applyFont="1" applyBorder="1">
      <alignment vertical="center"/>
    </xf>
    <xf numFmtId="183" fontId="21" fillId="0" borderId="19" xfId="0" applyNumberFormat="1" applyFont="1" applyFill="1" applyBorder="1" applyAlignment="1">
      <alignment horizontal="right" vertical="center"/>
    </xf>
    <xf numFmtId="195" fontId="2" fillId="3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95" fontId="10" fillId="0" borderId="0" xfId="0" applyNumberFormat="1" applyFont="1">
      <alignment vertical="center"/>
    </xf>
    <xf numFmtId="195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183" fontId="16" fillId="0" borderId="5" xfId="0" applyNumberFormat="1" applyFont="1" applyFill="1" applyBorder="1" applyAlignment="1">
      <alignment horizontal="right" vertical="center"/>
    </xf>
    <xf numFmtId="183" fontId="0" fillId="0" borderId="8" xfId="0" applyNumberForma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183" fontId="0" fillId="0" borderId="19" xfId="0" applyNumberFormat="1" applyFill="1" applyBorder="1" applyAlignment="1">
      <alignment horizontal="right" vertical="center"/>
    </xf>
    <xf numFmtId="183" fontId="16" fillId="0" borderId="19" xfId="0" applyNumberFormat="1" applyFont="1" applyFill="1" applyBorder="1" applyAlignment="1">
      <alignment horizontal="right" vertical="center"/>
    </xf>
    <xf numFmtId="195" fontId="16" fillId="0" borderId="18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195" fontId="24" fillId="0" borderId="0" xfId="0" applyNumberFormat="1" applyFont="1" applyBorder="1">
      <alignment vertical="center"/>
    </xf>
    <xf numFmtId="183" fontId="0" fillId="0" borderId="5" xfId="0" applyNumberFormat="1" applyBorder="1" applyAlignment="1">
      <alignment horizontal="right" vertical="center"/>
    </xf>
    <xf numFmtId="195" fontId="0" fillId="0" borderId="6" xfId="0" applyNumberFormat="1" applyBorder="1" applyAlignment="1">
      <alignment horizontal="center" vertical="center"/>
    </xf>
    <xf numFmtId="183" fontId="0" fillId="0" borderId="8" xfId="0" applyNumberFormat="1" applyBorder="1" applyAlignment="1">
      <alignment horizontal="right" vertical="center"/>
    </xf>
    <xf numFmtId="183" fontId="0" fillId="0" borderId="19" xfId="0" applyNumberFormat="1" applyBorder="1" applyAlignment="1">
      <alignment horizontal="right" vertical="center"/>
    </xf>
    <xf numFmtId="195" fontId="0" fillId="0" borderId="18" xfId="0" applyNumberFormat="1" applyBorder="1" applyAlignment="1">
      <alignment horizontal="center" vertical="center"/>
    </xf>
    <xf numFmtId="195" fontId="6" fillId="0" borderId="0" xfId="0" applyNumberFormat="1" applyFont="1" applyFill="1" applyBorder="1" applyAlignment="1">
      <alignment vertical="center"/>
    </xf>
    <xf numFmtId="183" fontId="17" fillId="0" borderId="0" xfId="0" applyNumberFormat="1" applyFont="1" applyAlignment="1">
      <alignment horizontal="center" vertical="center"/>
    </xf>
    <xf numFmtId="183" fontId="4" fillId="3" borderId="15" xfId="0" applyNumberFormat="1" applyFont="1" applyFill="1" applyBorder="1" applyAlignment="1">
      <alignment horizontal="center" vertical="center"/>
    </xf>
    <xf numFmtId="183" fontId="3" fillId="3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183" fontId="0" fillId="0" borderId="8" xfId="0" applyNumberFormat="1" applyBorder="1">
      <alignment vertical="center"/>
    </xf>
    <xf numFmtId="183" fontId="0" fillId="0" borderId="19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183" fontId="3" fillId="0" borderId="8" xfId="0" applyNumberFormat="1" applyFont="1" applyBorder="1">
      <alignment vertical="center"/>
    </xf>
    <xf numFmtId="183" fontId="3" fillId="0" borderId="11" xfId="0" applyNumberFormat="1" applyFont="1" applyBorder="1">
      <alignment vertical="center"/>
    </xf>
    <xf numFmtId="195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195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83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83" fontId="13" fillId="0" borderId="8" xfId="3143" applyNumberFormat="1" applyFont="1" applyBorder="1" applyAlignment="1" applyProtection="1">
      <alignment horizontal="center" vertical="center" wrapText="1"/>
    </xf>
    <xf numFmtId="195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95" fontId="10" fillId="0" borderId="9" xfId="0" applyNumberFormat="1" applyFont="1" applyBorder="1" applyAlignment="1">
      <alignment horizontal="center" vertical="center"/>
    </xf>
    <xf numFmtId="183" fontId="3" fillId="0" borderId="8" xfId="2870" applyNumberFormat="1" applyFont="1" applyFill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204" fontId="3" fillId="0" borderId="9" xfId="0" applyNumberFormat="1" applyFont="1" applyFill="1" applyBorder="1" applyAlignment="1">
      <alignment horizontal="center" vertical="center"/>
    </xf>
    <xf numFmtId="183" fontId="3" fillId="0" borderId="8" xfId="0" applyNumberFormat="1" applyFont="1" applyFill="1" applyBorder="1" applyAlignment="1">
      <alignment horizontal="center" vertical="center"/>
    </xf>
    <xf numFmtId="195" fontId="3" fillId="0" borderId="9" xfId="0" applyNumberFormat="1" applyFont="1" applyFill="1" applyBorder="1" applyAlignment="1">
      <alignment horizontal="center" vertical="center"/>
    </xf>
    <xf numFmtId="195" fontId="10" fillId="0" borderId="9" xfId="0" applyNumberFormat="1" applyFont="1" applyFill="1" applyBorder="1" applyAlignment="1">
      <alignment horizontal="center" vertical="center"/>
    </xf>
    <xf numFmtId="183" fontId="13" fillId="0" borderId="8" xfId="0" applyNumberFormat="1" applyFont="1" applyFill="1" applyBorder="1" applyAlignment="1">
      <alignment horizontal="center" vertical="center" wrapText="1"/>
    </xf>
    <xf numFmtId="195" fontId="25" fillId="0" borderId="9" xfId="2968" applyNumberFormat="1" applyFont="1" applyFill="1" applyBorder="1" applyAlignment="1">
      <alignment horizontal="center" vertical="center" wrapText="1"/>
    </xf>
    <xf numFmtId="183" fontId="13" fillId="0" borderId="8" xfId="2240" applyNumberFormat="1" applyFont="1" applyBorder="1" applyAlignment="1">
      <alignment horizontal="center" vertical="center"/>
    </xf>
    <xf numFmtId="0" fontId="11" fillId="0" borderId="8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83" fontId="13" fillId="4" borderId="19" xfId="0" applyNumberFormat="1" applyFont="1" applyFill="1" applyBorder="1" applyAlignment="1">
      <alignment horizontal="center" vertical="center"/>
    </xf>
    <xf numFmtId="195" fontId="25" fillId="4" borderId="18" xfId="0" applyNumberFormat="1" applyFont="1" applyFill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奖励补助测算5.24冯铸 3" xfId="510"/>
    <cellStyle name="差_义务教育阶段教职工人数（教育厅提供最终） 6" xfId="511"/>
    <cellStyle name="Bad 4" xfId="512"/>
    <cellStyle name="常规 11 5" xfId="513"/>
    <cellStyle name="好_2007年检察院案件数 7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常规_2022610112936328" xfId="3457"/>
    <cellStyle name="好_基础数据分析 5" xfId="3458"/>
    <cellStyle name="好_基础数据分析 6" xfId="3459"/>
    <cellStyle name="好_基础数据分析 7" xfId="3460"/>
    <cellStyle name="好_云南省2008年中小学教职工情况（教育厅提供20090101加工整理）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好_教育厅提供义务教育及高中教师人数（2009年1月6日） 6" xfId="3497"/>
    <cellStyle name="解释性文本 10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好_卫生部门" xfId="3502"/>
    <cellStyle name="警告文本 5 2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好_县级基础数据" xfId="3517"/>
    <cellStyle name="千位分隔 3 9" xfId="3518"/>
    <cellStyle name="好_业务工作量指标" xfId="3519"/>
    <cellStyle name="计算 5" xfId="3520"/>
    <cellStyle name="好_业务工作量指标 2" xfId="3521"/>
    <cellStyle name="计算 5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汇总 10" xfId="3560"/>
    <cellStyle name="千位分隔 2 2 9" xfId="3561"/>
    <cellStyle name="汇总 2 5" xfId="3562"/>
    <cellStyle name="汇总 2 6" xfId="3563"/>
    <cellStyle name="汇总 3 5" xfId="3564"/>
    <cellStyle name="汇总 3 6" xfId="3565"/>
    <cellStyle name="汇总 3 7" xfId="3566"/>
    <cellStyle name="汇总 3 8" xfId="3567"/>
    <cellStyle name="适中 2" xfId="3568"/>
    <cellStyle name="汇总 3 9" xfId="3569"/>
    <cellStyle name="适中 3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检查单元格 4" xfId="3606"/>
    <cellStyle name="小数 2" xfId="3607"/>
    <cellStyle name="检查单元格 4 2" xfId="3608"/>
    <cellStyle name="检查单元格 4 3" xfId="3609"/>
    <cellStyle name="检查单元格 4 4" xfId="3610"/>
    <cellStyle name="检查单元格 5 2" xfId="3611"/>
    <cellStyle name="检查单元格 6" xfId="3612"/>
    <cellStyle name="小数 4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千位分隔 2 2 8" xfId="3663"/>
    <cellStyle name="强调文字颜色 4 10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强调文字颜色 1 5 2" xfId="3680"/>
    <cellStyle name="输出 4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强调文字颜色 3 3 8" xfId="3707"/>
    <cellStyle name="小数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强调文字颜色 4 8" xfId="3718"/>
    <cellStyle name="输入 10" xfId="3719"/>
    <cellStyle name="强调文字颜色 4 9" xfId="3720"/>
    <cellStyle name="强调文字颜色 5 10" xfId="3721"/>
    <cellStyle name="强调文字颜色 5 2" xfId="3722"/>
    <cellStyle name="强调文字颜色 5 2 5" xfId="3723"/>
    <cellStyle name="输出 6 2" xfId="3724"/>
    <cellStyle name="强调文字颜色 5 2 6" xfId="3725"/>
    <cellStyle name="强调文字颜色 5 3" xfId="3726"/>
    <cellStyle name="强调文字颜色 5 3 2" xfId="3727"/>
    <cellStyle name="强调文字颜色 5 3 3" xfId="3728"/>
    <cellStyle name="强调文字颜色 5 3 5" xfId="3729"/>
    <cellStyle name="输出 7 2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6&#26376;&#20221;&#36152;&#26131;&#20840;&#24066;&#25351;&#26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3395;&#24230;&#26680;&#31639;&#26032;&#31243;&#24207;(&#19978;&#21322;&#24180;&#65289;-7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各镇（街）零售总额</v>
          </cell>
        </row>
        <row r="2">
          <cell r="C2" t="str">
            <v>单位：万元</v>
          </cell>
        </row>
        <row r="3">
          <cell r="A3" t="str">
            <v>镇（街）</v>
          </cell>
          <cell r="B3" t="str">
            <v>1-6月</v>
          </cell>
          <cell r="C3" t="str">
            <v>增长%</v>
          </cell>
        </row>
        <row r="4">
          <cell r="A4" t="str">
            <v>罗  州</v>
          </cell>
          <cell r="B4">
            <v>296877</v>
          </cell>
          <cell r="C4">
            <v>2.5</v>
          </cell>
        </row>
        <row r="5">
          <cell r="A5" t="str">
            <v>城  南</v>
          </cell>
          <cell r="B5">
            <v>63692</v>
          </cell>
          <cell r="C5">
            <v>2.3</v>
          </cell>
        </row>
        <row r="6">
          <cell r="A6" t="str">
            <v>城  北</v>
          </cell>
          <cell r="B6">
            <v>151410</v>
          </cell>
          <cell r="C6">
            <v>3.4</v>
          </cell>
        </row>
        <row r="7">
          <cell r="A7" t="str">
            <v>石  城</v>
          </cell>
          <cell r="B7">
            <v>27633</v>
          </cell>
          <cell r="C7">
            <v>0.7</v>
          </cell>
        </row>
        <row r="8">
          <cell r="A8" t="str">
            <v>新  民</v>
          </cell>
          <cell r="B8">
            <v>17005</v>
          </cell>
          <cell r="C8">
            <v>3.3</v>
          </cell>
        </row>
        <row r="9">
          <cell r="A9" t="str">
            <v>吉  水</v>
          </cell>
          <cell r="B9">
            <v>37229</v>
          </cell>
          <cell r="C9">
            <v>4</v>
          </cell>
        </row>
        <row r="10">
          <cell r="A10" t="str">
            <v>河  唇</v>
          </cell>
          <cell r="B10">
            <v>45429</v>
          </cell>
          <cell r="C10">
            <v>1.2</v>
          </cell>
        </row>
        <row r="11">
          <cell r="A11" t="str">
            <v>石  角</v>
          </cell>
          <cell r="B11">
            <v>24338</v>
          </cell>
          <cell r="C11">
            <v>1.2</v>
          </cell>
        </row>
        <row r="12">
          <cell r="A12" t="str">
            <v>良  垌</v>
          </cell>
          <cell r="B12">
            <v>71193</v>
          </cell>
          <cell r="C12">
            <v>1.5</v>
          </cell>
        </row>
        <row r="13">
          <cell r="A13" t="str">
            <v>横  山</v>
          </cell>
          <cell r="B13">
            <v>95298</v>
          </cell>
          <cell r="C13">
            <v>2.2</v>
          </cell>
        </row>
        <row r="14">
          <cell r="A14" t="str">
            <v>安  铺</v>
          </cell>
          <cell r="B14">
            <v>151298</v>
          </cell>
          <cell r="C14">
            <v>2.4</v>
          </cell>
        </row>
        <row r="15">
          <cell r="A15" t="str">
            <v>营  仔</v>
          </cell>
          <cell r="B15">
            <v>50937</v>
          </cell>
          <cell r="C15">
            <v>1.6</v>
          </cell>
        </row>
        <row r="16">
          <cell r="A16" t="str">
            <v>青  平</v>
          </cell>
          <cell r="B16">
            <v>84248</v>
          </cell>
          <cell r="C16">
            <v>2</v>
          </cell>
        </row>
        <row r="17">
          <cell r="A17" t="str">
            <v>车  板</v>
          </cell>
          <cell r="B17">
            <v>33908</v>
          </cell>
          <cell r="C17">
            <v>1.3</v>
          </cell>
        </row>
        <row r="18">
          <cell r="A18" t="str">
            <v>高  桥</v>
          </cell>
          <cell r="B18">
            <v>15212</v>
          </cell>
          <cell r="C18">
            <v>1.5</v>
          </cell>
        </row>
        <row r="19">
          <cell r="A19" t="str">
            <v>石  岭</v>
          </cell>
          <cell r="B19">
            <v>95402</v>
          </cell>
          <cell r="C19">
            <v>1.8</v>
          </cell>
        </row>
        <row r="20">
          <cell r="A20" t="str">
            <v>雅  塘</v>
          </cell>
          <cell r="B20">
            <v>22167</v>
          </cell>
          <cell r="C20">
            <v>1.9</v>
          </cell>
        </row>
        <row r="21">
          <cell r="A21" t="str">
            <v>石  颈</v>
          </cell>
          <cell r="B21">
            <v>32372</v>
          </cell>
          <cell r="C21">
            <v>1.2</v>
          </cell>
        </row>
        <row r="22">
          <cell r="A22" t="str">
            <v>长  山</v>
          </cell>
          <cell r="B22">
            <v>37021</v>
          </cell>
          <cell r="C22">
            <v>1.2</v>
          </cell>
        </row>
        <row r="23">
          <cell r="A23" t="str">
            <v>塘  蓬</v>
          </cell>
          <cell r="B23">
            <v>65488</v>
          </cell>
          <cell r="C23">
            <v>1.2</v>
          </cell>
        </row>
        <row r="24">
          <cell r="A24" t="str">
            <v>和  寮</v>
          </cell>
          <cell r="B24">
            <v>18394</v>
          </cell>
          <cell r="C24">
            <v>1.2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完整原始汇总"/>
      <sheetName val="计算原始分行业"/>
      <sheetName val="基础指标原始"/>
      <sheetName val="价格指数原始"/>
      <sheetName val="上年同期"/>
      <sheetName val="衔接系数"/>
      <sheetName val="换算系数原始"/>
      <sheetName val="年度比重"/>
    </sheetNames>
    <sheetDataSet>
      <sheetData sheetId="0">
        <row r="2">
          <cell r="D2">
            <v>2348110.59359173</v>
          </cell>
        </row>
        <row r="5">
          <cell r="D5">
            <v>535550.628925794</v>
          </cell>
        </row>
        <row r="11">
          <cell r="D11">
            <v>204983.836355707</v>
          </cell>
        </row>
        <row r="12">
          <cell r="D12">
            <v>206665.26416933</v>
          </cell>
        </row>
        <row r="15">
          <cell r="D15">
            <v>62321.946484487</v>
          </cell>
        </row>
        <row r="24">
          <cell r="D24">
            <v>26852.1086677115</v>
          </cell>
        </row>
        <row r="28">
          <cell r="D28">
            <v>96373.8814749322</v>
          </cell>
        </row>
        <row r="33">
          <cell r="D33">
            <v>206383.485475733</v>
          </cell>
        </row>
        <row r="44">
          <cell r="D44">
            <v>620604.986389976</v>
          </cell>
        </row>
        <row r="45">
          <cell r="D45">
            <v>739863.61139147</v>
          </cell>
        </row>
        <row r="46">
          <cell r="D46">
            <v>987641.99581029</v>
          </cell>
        </row>
        <row r="47">
          <cell r="D47">
            <v>370400.892180532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M15" sqref="M15"/>
    </sheetView>
  </sheetViews>
  <sheetFormatPr defaultColWidth="9" defaultRowHeight="13.5"/>
  <sheetData>
    <row r="1" spans="1:10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8"/>
    </row>
    <row r="2" spans="1:10">
      <c r="A2" s="267"/>
      <c r="B2" s="267"/>
      <c r="C2" s="267"/>
      <c r="D2" s="267"/>
      <c r="E2" s="267"/>
      <c r="F2" s="267"/>
      <c r="G2" s="267"/>
      <c r="H2" s="267"/>
      <c r="I2" s="267"/>
      <c r="J2" s="268"/>
    </row>
    <row r="3" spans="1:10">
      <c r="A3" s="267"/>
      <c r="B3" s="267"/>
      <c r="C3" s="267"/>
      <c r="D3" s="267"/>
      <c r="E3" s="267"/>
      <c r="F3" s="267"/>
      <c r="G3" s="267"/>
      <c r="H3" s="267"/>
      <c r="I3" s="267"/>
      <c r="J3" s="268"/>
    </row>
    <row r="4" spans="1:10">
      <c r="A4" s="267"/>
      <c r="B4" s="267"/>
      <c r="C4" s="267"/>
      <c r="D4" s="267"/>
      <c r="E4" s="267"/>
      <c r="F4" s="267"/>
      <c r="G4" s="267"/>
      <c r="H4" s="267"/>
      <c r="I4" s="267"/>
      <c r="J4" s="268"/>
    </row>
    <row r="5" spans="1:10">
      <c r="A5" s="267"/>
      <c r="B5" s="267"/>
      <c r="C5" s="267"/>
      <c r="D5" s="267"/>
      <c r="E5" s="267"/>
      <c r="F5" s="267"/>
      <c r="G5" s="267"/>
      <c r="H5" s="267"/>
      <c r="I5" s="267"/>
      <c r="J5" s="268"/>
    </row>
    <row r="6" spans="1:10">
      <c r="A6" s="267"/>
      <c r="B6" s="267"/>
      <c r="C6" s="267"/>
      <c r="D6" s="267"/>
      <c r="E6" s="267"/>
      <c r="F6" s="267"/>
      <c r="G6" s="267"/>
      <c r="H6" s="267"/>
      <c r="I6" s="267"/>
      <c r="J6" s="268"/>
    </row>
    <row r="7" spans="1:10">
      <c r="A7" s="267"/>
      <c r="B7" s="267"/>
      <c r="C7" s="267"/>
      <c r="D7" s="267"/>
      <c r="E7" s="267"/>
      <c r="F7" s="267"/>
      <c r="G7" s="267"/>
      <c r="H7" s="267"/>
      <c r="I7" s="267"/>
      <c r="J7" s="268"/>
    </row>
    <row r="8" spans="1:10">
      <c r="A8" s="267"/>
      <c r="B8" s="267"/>
      <c r="C8" s="267"/>
      <c r="D8" s="267"/>
      <c r="E8" s="267"/>
      <c r="F8" s="267"/>
      <c r="G8" s="267"/>
      <c r="H8" s="267"/>
      <c r="I8" s="267"/>
      <c r="J8" s="268"/>
    </row>
    <row r="9" spans="1:10">
      <c r="A9" s="267"/>
      <c r="B9" s="267"/>
      <c r="C9" s="267"/>
      <c r="D9" s="267"/>
      <c r="E9" s="267"/>
      <c r="F9" s="267"/>
      <c r="G9" s="267"/>
      <c r="H9" s="267"/>
      <c r="I9" s="267"/>
      <c r="J9" s="268"/>
    </row>
    <row r="10" spans="1:10">
      <c r="A10" s="267"/>
      <c r="B10" s="267"/>
      <c r="C10" s="267"/>
      <c r="D10" s="267"/>
      <c r="E10" s="267"/>
      <c r="F10" s="267"/>
      <c r="G10" s="267"/>
      <c r="H10" s="267"/>
      <c r="I10" s="267"/>
      <c r="J10" s="268"/>
    </row>
    <row r="11" spans="1:10">
      <c r="A11" s="267"/>
      <c r="B11" s="267"/>
      <c r="C11" s="267"/>
      <c r="D11" s="267"/>
      <c r="E11" s="267"/>
      <c r="F11" s="267"/>
      <c r="G11" s="267"/>
      <c r="H11" s="267"/>
      <c r="I11" s="267"/>
      <c r="J11" s="268"/>
    </row>
    <row r="12" spans="1:10">
      <c r="A12" s="267"/>
      <c r="B12" s="267"/>
      <c r="C12" s="267"/>
      <c r="D12" s="267"/>
      <c r="E12" s="267"/>
      <c r="F12" s="267"/>
      <c r="G12" s="267"/>
      <c r="H12" s="267"/>
      <c r="I12" s="267"/>
      <c r="J12" s="268"/>
    </row>
    <row r="13" spans="1:10">
      <c r="A13" s="267"/>
      <c r="B13" s="267"/>
      <c r="C13" s="267"/>
      <c r="D13" s="267"/>
      <c r="E13" s="267"/>
      <c r="F13" s="267"/>
      <c r="G13" s="267"/>
      <c r="H13" s="267"/>
      <c r="I13" s="267"/>
      <c r="J13" s="268"/>
    </row>
    <row r="14" spans="1:10">
      <c r="A14" s="267"/>
      <c r="B14" s="267"/>
      <c r="C14" s="267"/>
      <c r="D14" s="267"/>
      <c r="E14" s="267"/>
      <c r="F14" s="267"/>
      <c r="G14" s="267"/>
      <c r="H14" s="267"/>
      <c r="I14" s="267"/>
      <c r="J14" s="268"/>
    </row>
    <row r="15" spans="1:10">
      <c r="A15" s="267"/>
      <c r="B15" s="267"/>
      <c r="C15" s="267"/>
      <c r="D15" s="267"/>
      <c r="E15" s="267"/>
      <c r="F15" s="267"/>
      <c r="G15" s="267"/>
      <c r="H15" s="267"/>
      <c r="I15" s="267"/>
      <c r="J15" s="268"/>
    </row>
    <row r="16" spans="1:10">
      <c r="A16" s="267"/>
      <c r="B16" s="267"/>
      <c r="C16" s="267"/>
      <c r="D16" s="267"/>
      <c r="E16" s="267"/>
      <c r="F16" s="267"/>
      <c r="G16" s="267"/>
      <c r="H16" s="267"/>
      <c r="I16" s="267"/>
      <c r="J16" s="268"/>
    </row>
    <row r="17" spans="1:10">
      <c r="A17" s="267"/>
      <c r="B17" s="267"/>
      <c r="C17" s="267"/>
      <c r="D17" s="267"/>
      <c r="E17" s="267"/>
      <c r="F17" s="267"/>
      <c r="G17" s="267"/>
      <c r="H17" s="267"/>
      <c r="I17" s="267"/>
      <c r="J17" s="268"/>
    </row>
    <row r="18" spans="1:10">
      <c r="A18" s="267"/>
      <c r="B18" s="267"/>
      <c r="C18" s="267"/>
      <c r="D18" s="267"/>
      <c r="E18" s="267"/>
      <c r="F18" s="267"/>
      <c r="G18" s="267"/>
      <c r="H18" s="267"/>
      <c r="I18" s="267"/>
      <c r="J18" s="268"/>
    </row>
    <row r="19" spans="1:10">
      <c r="A19" s="267"/>
      <c r="B19" s="267"/>
      <c r="C19" s="267"/>
      <c r="D19" s="267"/>
      <c r="E19" s="267"/>
      <c r="F19" s="267"/>
      <c r="G19" s="267"/>
      <c r="H19" s="267"/>
      <c r="I19" s="267"/>
      <c r="J19" s="268"/>
    </row>
    <row r="20" spans="1:10">
      <c r="A20" s="267"/>
      <c r="B20" s="267"/>
      <c r="C20" s="267"/>
      <c r="D20" s="267"/>
      <c r="E20" s="267"/>
      <c r="F20" s="267"/>
      <c r="G20" s="267"/>
      <c r="H20" s="267"/>
      <c r="I20" s="267"/>
      <c r="J20" s="268"/>
    </row>
    <row r="21" spans="1:10">
      <c r="A21" s="267"/>
      <c r="B21" s="267"/>
      <c r="C21" s="267"/>
      <c r="D21" s="267"/>
      <c r="E21" s="267"/>
      <c r="F21" s="267"/>
      <c r="G21" s="267"/>
      <c r="H21" s="267"/>
      <c r="I21" s="267"/>
      <c r="J21" s="268"/>
    </row>
    <row r="22" spans="1:10">
      <c r="A22" s="267"/>
      <c r="B22" s="267"/>
      <c r="C22" s="267"/>
      <c r="D22" s="267"/>
      <c r="E22" s="267"/>
      <c r="F22" s="267"/>
      <c r="G22" s="267"/>
      <c r="H22" s="267"/>
      <c r="I22" s="267"/>
      <c r="J22" s="268"/>
    </row>
    <row r="23" spans="1:10">
      <c r="A23" s="267"/>
      <c r="B23" s="267"/>
      <c r="C23" s="267"/>
      <c r="D23" s="267"/>
      <c r="E23" s="267"/>
      <c r="F23" s="267"/>
      <c r="G23" s="267"/>
      <c r="H23" s="267"/>
      <c r="I23" s="267"/>
      <c r="J23" s="268"/>
    </row>
    <row r="24" spans="1:10">
      <c r="A24" s="267"/>
      <c r="B24" s="267"/>
      <c r="C24" s="267"/>
      <c r="D24" s="267"/>
      <c r="E24" s="267"/>
      <c r="F24" s="267"/>
      <c r="G24" s="267"/>
      <c r="H24" s="267"/>
      <c r="I24" s="267"/>
      <c r="J24" s="268"/>
    </row>
    <row r="25" spans="1:10">
      <c r="A25" s="267"/>
      <c r="B25" s="267"/>
      <c r="C25" s="267"/>
      <c r="D25" s="267"/>
      <c r="E25" s="267"/>
      <c r="F25" s="267"/>
      <c r="G25" s="267"/>
      <c r="H25" s="267"/>
      <c r="I25" s="267"/>
      <c r="J25" s="268"/>
    </row>
    <row r="26" spans="1:10">
      <c r="A26" s="267"/>
      <c r="B26" s="267"/>
      <c r="C26" s="267"/>
      <c r="D26" s="267"/>
      <c r="E26" s="267"/>
      <c r="F26" s="267"/>
      <c r="G26" s="267"/>
      <c r="H26" s="267"/>
      <c r="I26" s="267"/>
      <c r="J26" s="268"/>
    </row>
    <row r="27" spans="1:10">
      <c r="A27" s="267"/>
      <c r="B27" s="267"/>
      <c r="C27" s="267"/>
      <c r="D27" s="267"/>
      <c r="E27" s="267"/>
      <c r="F27" s="267"/>
      <c r="G27" s="267"/>
      <c r="H27" s="267"/>
      <c r="I27" s="267"/>
      <c r="J27" s="268"/>
    </row>
    <row r="28" spans="1:10">
      <c r="A28" s="267"/>
      <c r="B28" s="267"/>
      <c r="C28" s="267"/>
      <c r="D28" s="267"/>
      <c r="E28" s="267"/>
      <c r="F28" s="267"/>
      <c r="G28" s="267"/>
      <c r="H28" s="267"/>
      <c r="I28" s="267"/>
      <c r="J28" s="268"/>
    </row>
    <row r="29" spans="1:10">
      <c r="A29" s="267"/>
      <c r="B29" s="267"/>
      <c r="C29" s="267"/>
      <c r="D29" s="267"/>
      <c r="E29" s="267"/>
      <c r="F29" s="267"/>
      <c r="G29" s="267"/>
      <c r="H29" s="267"/>
      <c r="I29" s="267"/>
      <c r="J29" s="268"/>
    </row>
    <row r="30" spans="1:10">
      <c r="A30" s="267"/>
      <c r="B30" s="267"/>
      <c r="C30" s="267"/>
      <c r="D30" s="267"/>
      <c r="E30" s="267"/>
      <c r="F30" s="267"/>
      <c r="G30" s="267"/>
      <c r="H30" s="267"/>
      <c r="I30" s="267"/>
      <c r="J30" s="268"/>
    </row>
    <row r="31" spans="1:10">
      <c r="A31" s="267"/>
      <c r="B31" s="267"/>
      <c r="C31" s="267"/>
      <c r="D31" s="267"/>
      <c r="E31" s="267"/>
      <c r="F31" s="267"/>
      <c r="G31" s="267"/>
      <c r="H31" s="267"/>
      <c r="I31" s="267"/>
      <c r="J31" s="268"/>
    </row>
    <row r="32" spans="1:10">
      <c r="A32" s="267"/>
      <c r="B32" s="267"/>
      <c r="C32" s="267"/>
      <c r="D32" s="267"/>
      <c r="E32" s="267"/>
      <c r="F32" s="267"/>
      <c r="G32" s="267"/>
      <c r="H32" s="267"/>
      <c r="I32" s="267"/>
      <c r="J32" s="268"/>
    </row>
    <row r="33" spans="1:9">
      <c r="A33" s="267"/>
      <c r="B33" s="267"/>
      <c r="C33" s="267"/>
      <c r="D33" s="267"/>
      <c r="E33" s="267"/>
      <c r="F33" s="267"/>
      <c r="G33" s="267"/>
      <c r="H33" s="267"/>
      <c r="I33" s="267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8" t="s">
        <v>1</v>
      </c>
      <c r="B1" s="198"/>
      <c r="C1" s="198"/>
      <c r="D1" s="198"/>
    </row>
    <row r="3" ht="18.75" spans="1:4">
      <c r="A3" s="265" t="s">
        <v>2</v>
      </c>
      <c r="B3" s="265"/>
      <c r="C3" s="265"/>
      <c r="D3" s="265"/>
    </row>
    <row r="4" ht="18.75" spans="1:4">
      <c r="A4" s="265" t="s">
        <v>3</v>
      </c>
      <c r="B4" s="265"/>
      <c r="C4" s="265"/>
      <c r="D4" s="265"/>
    </row>
    <row r="5" ht="18.75" spans="1:4">
      <c r="A5" s="265" t="s">
        <v>4</v>
      </c>
      <c r="B5" s="265"/>
      <c r="C5" s="265"/>
      <c r="D5" s="265"/>
    </row>
    <row r="6" ht="18.75" spans="1:4">
      <c r="A6" s="265" t="s">
        <v>5</v>
      </c>
      <c r="B6" s="265"/>
      <c r="C6" s="265"/>
      <c r="D6" s="265"/>
    </row>
    <row r="7" ht="18.75" spans="1:4">
      <c r="A7" s="265" t="s">
        <v>6</v>
      </c>
      <c r="B7" s="265"/>
      <c r="C7" s="265"/>
      <c r="D7" s="265"/>
    </row>
    <row r="8" ht="18.75" spans="1:4">
      <c r="A8" s="265" t="s">
        <v>7</v>
      </c>
      <c r="B8" s="265"/>
      <c r="C8" s="265"/>
      <c r="D8" s="265"/>
    </row>
    <row r="9" ht="18.75" spans="1:4">
      <c r="A9" s="265" t="s">
        <v>8</v>
      </c>
      <c r="B9" s="265"/>
      <c r="C9" s="265"/>
      <c r="D9" s="265"/>
    </row>
    <row r="10" ht="18.75" spans="1:4">
      <c r="A10" s="265" t="s">
        <v>9</v>
      </c>
      <c r="B10" s="265"/>
      <c r="C10" s="265"/>
      <c r="D10" s="265"/>
    </row>
    <row r="11" ht="18.75" spans="1:4">
      <c r="A11" s="265" t="s">
        <v>10</v>
      </c>
      <c r="B11" s="265"/>
      <c r="C11" s="265"/>
      <c r="D11" s="265"/>
    </row>
    <row r="12" ht="18.75" spans="1:4">
      <c r="A12" s="265" t="s">
        <v>11</v>
      </c>
      <c r="B12" s="265"/>
      <c r="C12" s="265"/>
      <c r="D12" s="265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4" sqref="C4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style="76" customWidth="1"/>
    <col min="4" max="4" width="9.25" customWidth="1"/>
    <col min="5" max="5" width="10.375"/>
    <col min="7" max="7" width="13.75"/>
  </cols>
  <sheetData>
    <row r="1" ht="36" customHeight="1" spans="1:4">
      <c r="A1" s="242" t="s">
        <v>12</v>
      </c>
      <c r="B1" s="242"/>
      <c r="C1" s="243"/>
      <c r="D1" s="242"/>
    </row>
    <row r="2" ht="23.25" customHeight="1" spans="1:4">
      <c r="A2" s="53" t="s">
        <v>13</v>
      </c>
      <c r="B2" s="53" t="s">
        <v>14</v>
      </c>
      <c r="C2" s="82" t="s">
        <v>15</v>
      </c>
      <c r="D2" s="34" t="s">
        <v>16</v>
      </c>
    </row>
    <row r="3" ht="23.25" customHeight="1" spans="1:4">
      <c r="A3" s="244" t="s">
        <v>17</v>
      </c>
      <c r="B3" s="245" t="s">
        <v>18</v>
      </c>
      <c r="C3" s="246">
        <f>[2]完整原始汇总!$D$2</f>
        <v>2348110.59359173</v>
      </c>
      <c r="D3" s="247">
        <f>GDP!C4</f>
        <v>1.8183311763125</v>
      </c>
    </row>
    <row r="4" ht="18.75" spans="1:5">
      <c r="A4" s="158" t="s">
        <v>19</v>
      </c>
      <c r="B4" s="248" t="s">
        <v>18</v>
      </c>
      <c r="C4" s="94">
        <f>工业1!C4</f>
        <v>691576.8</v>
      </c>
      <c r="D4" s="249">
        <f>工业1!D4</f>
        <v>-8.00000042089268</v>
      </c>
      <c r="E4" s="61"/>
    </row>
    <row r="5" ht="18.75" spans="1:4">
      <c r="A5" s="158" t="s">
        <v>20</v>
      </c>
      <c r="B5" s="248" t="s">
        <v>18</v>
      </c>
      <c r="C5" s="94">
        <f>工业2!C4</f>
        <v>108256</v>
      </c>
      <c r="D5" s="249">
        <f>工业2!D4</f>
        <v>-8.29988129219876</v>
      </c>
    </row>
    <row r="6" ht="18.75" spans="1:4">
      <c r="A6" s="158" t="s">
        <v>21</v>
      </c>
      <c r="B6" s="248" t="s">
        <v>18</v>
      </c>
      <c r="C6" s="246">
        <f>投资!C3</f>
        <v>518036</v>
      </c>
      <c r="D6" s="247">
        <f>投资!D3</f>
        <v>2.59682645308996</v>
      </c>
    </row>
    <row r="7" ht="18.75" spans="1:4">
      <c r="A7" s="158" t="s">
        <v>22</v>
      </c>
      <c r="B7" s="248" t="s">
        <v>18</v>
      </c>
      <c r="C7" s="246">
        <f>投资!C5</f>
        <v>107275</v>
      </c>
      <c r="D7" s="247">
        <f>投资!D5</f>
        <v>-43.5299629411269</v>
      </c>
    </row>
    <row r="8" ht="18.75" spans="1:4">
      <c r="A8" s="158" t="s">
        <v>23</v>
      </c>
      <c r="B8" s="248" t="s">
        <v>18</v>
      </c>
      <c r="C8" s="250">
        <f>贸易!D3</f>
        <v>1436551</v>
      </c>
      <c r="D8" s="174">
        <f>贸易!E3</f>
        <v>2.2</v>
      </c>
    </row>
    <row r="9" ht="18.75" spans="1:4">
      <c r="A9" s="158" t="s">
        <v>24</v>
      </c>
      <c r="B9" s="248" t="s">
        <v>18</v>
      </c>
      <c r="C9" s="251">
        <f>财税金融!C4</f>
        <v>176239.137845</v>
      </c>
      <c r="D9" s="252">
        <f>财税金融!D4</f>
        <v>0.206824303698499</v>
      </c>
    </row>
    <row r="10" ht="18.75" spans="1:4">
      <c r="A10" s="158" t="s">
        <v>25</v>
      </c>
      <c r="B10" s="248" t="s">
        <v>18</v>
      </c>
      <c r="C10" s="251">
        <f>财税金融!C5</f>
        <v>112075.220683</v>
      </c>
      <c r="D10" s="252">
        <f>财税金融!D5</f>
        <v>28.0575893925915</v>
      </c>
    </row>
    <row r="11" ht="18.75" spans="1:4">
      <c r="A11" s="158" t="s">
        <v>26</v>
      </c>
      <c r="B11" s="248" t="s">
        <v>18</v>
      </c>
      <c r="C11" s="253">
        <f>财税金融!C14</f>
        <v>465665</v>
      </c>
      <c r="D11" s="254">
        <f>财税金融!D14</f>
        <v>-4.67789809829891</v>
      </c>
    </row>
    <row r="12" ht="18.75" spans="1:4">
      <c r="A12" s="158" t="s">
        <v>27</v>
      </c>
      <c r="B12" s="248" t="s">
        <v>18</v>
      </c>
      <c r="C12" s="94">
        <v>476965</v>
      </c>
      <c r="D12" s="255">
        <v>185</v>
      </c>
    </row>
    <row r="13" ht="18.75" spans="1:4">
      <c r="A13" s="158" t="s">
        <v>28</v>
      </c>
      <c r="B13" s="248" t="s">
        <v>18</v>
      </c>
      <c r="C13" s="256">
        <v>0</v>
      </c>
      <c r="D13" s="257" t="s">
        <v>29</v>
      </c>
    </row>
    <row r="14" ht="18.75" spans="1:4">
      <c r="A14" s="158" t="s">
        <v>30</v>
      </c>
      <c r="B14" s="248" t="s">
        <v>18</v>
      </c>
      <c r="C14" s="258">
        <f>财税金融!B15</f>
        <v>5349347.253803</v>
      </c>
      <c r="D14" s="254">
        <f>财税金融!D15</f>
        <v>7.17762333712633</v>
      </c>
    </row>
    <row r="15" ht="18.75" spans="1:4">
      <c r="A15" s="158" t="s">
        <v>31</v>
      </c>
      <c r="B15" s="248" t="s">
        <v>18</v>
      </c>
      <c r="C15" s="258">
        <f>财税金融!B16</f>
        <v>4511656.303216</v>
      </c>
      <c r="D15" s="254">
        <f>财税金融!D16</f>
        <v>12.639601090352</v>
      </c>
    </row>
    <row r="16" ht="18.75" spans="1:4">
      <c r="A16" s="158" t="s">
        <v>32</v>
      </c>
      <c r="B16" s="248" t="s">
        <v>18</v>
      </c>
      <c r="C16" s="258">
        <f>财税金融!B17</f>
        <v>2935236.716389</v>
      </c>
      <c r="D16" s="254">
        <f>财税金融!D17</f>
        <v>13.9142539976513</v>
      </c>
    </row>
    <row r="17" ht="18.75" spans="1:4">
      <c r="A17" s="259" t="s">
        <v>33</v>
      </c>
      <c r="B17" s="260" t="s">
        <v>34</v>
      </c>
      <c r="C17" s="258">
        <v>124111</v>
      </c>
      <c r="D17" s="254">
        <v>1.90406594850236</v>
      </c>
    </row>
    <row r="18" ht="19.5" spans="1:4">
      <c r="A18" s="206" t="s">
        <v>35</v>
      </c>
      <c r="B18" s="261" t="s">
        <v>34</v>
      </c>
      <c r="C18" s="262">
        <v>59726</v>
      </c>
      <c r="D18" s="263">
        <v>0.309025561788312</v>
      </c>
    </row>
    <row r="19" spans="3:4">
      <c r="C19" s="264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6"/>
  <sheetViews>
    <sheetView zoomScale="90" zoomScaleNormal="90" workbookViewId="0">
      <selection activeCell="F9" sqref="F9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98" t="s">
        <v>36</v>
      </c>
      <c r="B1" s="198"/>
      <c r="C1" s="198"/>
    </row>
    <row r="2" ht="1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36" t="s">
        <v>39</v>
      </c>
      <c r="C3" s="69" t="s">
        <v>16</v>
      </c>
      <c r="D3" s="51"/>
      <c r="F3" s="51"/>
    </row>
    <row r="4" ht="23.25" customHeight="1" spans="1:6">
      <c r="A4" s="177" t="s">
        <v>40</v>
      </c>
      <c r="B4" s="237">
        <f>[2]完整原始汇总!$D$2</f>
        <v>2348110.59359173</v>
      </c>
      <c r="C4" s="96">
        <v>1.8183311763125</v>
      </c>
      <c r="D4" s="51"/>
      <c r="F4" s="51"/>
    </row>
    <row r="5" ht="24" customHeight="1" spans="1:5">
      <c r="A5" s="175" t="s">
        <v>41</v>
      </c>
      <c r="B5" s="237">
        <f>[2]完整原始汇总!$D$44</f>
        <v>620604.986389976</v>
      </c>
      <c r="C5" s="96">
        <v>2.98028842627225</v>
      </c>
      <c r="D5" s="51"/>
      <c r="E5" s="51"/>
    </row>
    <row r="6" ht="23.25" customHeight="1" spans="1:5">
      <c r="A6" s="175" t="s">
        <v>42</v>
      </c>
      <c r="B6" s="237">
        <f>[2]完整原始汇总!$D$45</f>
        <v>739863.61139147</v>
      </c>
      <c r="C6" s="96">
        <v>0.225278691669175</v>
      </c>
      <c r="D6" s="51"/>
      <c r="E6" s="51"/>
    </row>
    <row r="7" ht="22.5" customHeight="1" spans="1:5">
      <c r="A7" s="175" t="s">
        <v>43</v>
      </c>
      <c r="B7" s="237">
        <f>[2]完整原始汇总!$D$5</f>
        <v>535550.628925794</v>
      </c>
      <c r="C7" s="96">
        <v>-0.291284805864962</v>
      </c>
      <c r="D7" s="51"/>
      <c r="E7" s="51"/>
    </row>
    <row r="8" ht="23.25" customHeight="1" spans="1:5">
      <c r="A8" s="175" t="s">
        <v>44</v>
      </c>
      <c r="B8" s="237">
        <f>[2]完整原始汇总!$D$11</f>
        <v>204983.836355707</v>
      </c>
      <c r="C8" s="96">
        <v>1.35788929212795</v>
      </c>
      <c r="D8" s="51"/>
      <c r="E8" s="51"/>
    </row>
    <row r="9" ht="26.25" customHeight="1" spans="1:5">
      <c r="A9" s="175" t="s">
        <v>45</v>
      </c>
      <c r="B9" s="237">
        <f>[2]完整原始汇总!$D$46</f>
        <v>987641.99581029</v>
      </c>
      <c r="C9" s="96">
        <v>2.17375489233942</v>
      </c>
      <c r="D9" s="51"/>
      <c r="E9" s="51"/>
    </row>
    <row r="10" ht="22.5" customHeight="1" spans="1:6">
      <c r="A10" s="175" t="s">
        <v>46</v>
      </c>
      <c r="B10" s="237">
        <f>[2]完整原始汇总!$D$15</f>
        <v>62321.946484487</v>
      </c>
      <c r="C10" s="96">
        <v>-7.21153280171471</v>
      </c>
      <c r="D10" s="51"/>
      <c r="F10" s="51"/>
    </row>
    <row r="11" ht="22.5" customHeight="1" spans="1:6">
      <c r="A11" s="175" t="s">
        <v>47</v>
      </c>
      <c r="B11" s="237">
        <f>[2]完整原始汇总!$D$12</f>
        <v>206665.26416933</v>
      </c>
      <c r="C11" s="96">
        <v>-2.68499280480174</v>
      </c>
      <c r="D11" s="51"/>
      <c r="E11" s="51"/>
      <c r="F11" s="51"/>
    </row>
    <row r="12" ht="23.25" customHeight="1" spans="1:6">
      <c r="A12" s="175" t="s">
        <v>48</v>
      </c>
      <c r="B12" s="237">
        <f>[2]完整原始汇总!$D$24</f>
        <v>26852.1086677115</v>
      </c>
      <c r="C12" s="96">
        <v>-1.12732727412418</v>
      </c>
      <c r="D12" s="51"/>
      <c r="E12" s="51"/>
      <c r="F12" s="51"/>
    </row>
    <row r="13" ht="22.5" customHeight="1" spans="1:3">
      <c r="A13" s="175" t="s">
        <v>49</v>
      </c>
      <c r="B13" s="237">
        <f>[2]完整原始汇总!$D$28</f>
        <v>96373.8814749322</v>
      </c>
      <c r="C13" s="96">
        <v>6.49376360136809</v>
      </c>
    </row>
    <row r="14" ht="22.5" customHeight="1" spans="1:3">
      <c r="A14" s="175" t="s">
        <v>50</v>
      </c>
      <c r="B14" s="237">
        <f>[2]完整原始汇总!$D$33</f>
        <v>206383.485475733</v>
      </c>
      <c r="C14" s="96">
        <v>-3.66921229296869</v>
      </c>
    </row>
    <row r="15" ht="21.75" customHeight="1" spans="1:3">
      <c r="A15" s="175" t="s">
        <v>51</v>
      </c>
      <c r="B15" s="238">
        <f>[2]完整原始汇总!$D$47</f>
        <v>370400.892180532</v>
      </c>
      <c r="C15" s="239">
        <v>7.77002612111377</v>
      </c>
    </row>
    <row r="16" ht="25.5" customHeight="1" spans="1:3">
      <c r="A16" s="240" t="s">
        <v>52</v>
      </c>
      <c r="B16" s="239" t="s">
        <v>53</v>
      </c>
      <c r="C16" s="241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F10" sqref="F10"/>
    </sheetView>
  </sheetViews>
  <sheetFormatPr defaultColWidth="9" defaultRowHeight="13.5"/>
  <cols>
    <col min="1" max="1" width="27.5" customWidth="1"/>
    <col min="2" max="2" width="7" customWidth="1"/>
    <col min="3" max="3" width="12" style="76" customWidth="1"/>
    <col min="4" max="4" width="7.875" customWidth="1"/>
  </cols>
  <sheetData>
    <row r="1" ht="28.5" customHeight="1" spans="1:4">
      <c r="A1" s="198" t="s">
        <v>54</v>
      </c>
      <c r="B1" s="198"/>
      <c r="C1" s="227"/>
      <c r="D1" s="198"/>
    </row>
    <row r="2" ht="14.25" spans="1:11">
      <c r="A2" s="51"/>
      <c r="B2" s="51"/>
      <c r="C2" s="80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28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77" t="s">
        <v>55</v>
      </c>
      <c r="B4" s="159" t="s">
        <v>18</v>
      </c>
      <c r="C4" s="229">
        <v>1033547.97</v>
      </c>
      <c r="D4" s="230">
        <v>3.27</v>
      </c>
      <c r="H4" s="51"/>
      <c r="I4" s="234"/>
      <c r="J4" s="51"/>
      <c r="K4" s="51"/>
    </row>
    <row r="5" ht="27" customHeight="1" spans="1:11">
      <c r="A5" s="175" t="s">
        <v>56</v>
      </c>
      <c r="B5" s="159" t="s">
        <v>18</v>
      </c>
      <c r="C5" s="231">
        <v>585449.61</v>
      </c>
      <c r="D5" s="230">
        <v>3.88</v>
      </c>
      <c r="H5" s="51"/>
      <c r="I5" s="235"/>
      <c r="J5" s="51"/>
      <c r="K5" s="51"/>
    </row>
    <row r="6" ht="27" customHeight="1" spans="1:11">
      <c r="A6" s="175" t="s">
        <v>57</v>
      </c>
      <c r="B6" s="159" t="s">
        <v>18</v>
      </c>
      <c r="C6" s="231">
        <v>40175.68</v>
      </c>
      <c r="D6" s="183">
        <v>-5.34</v>
      </c>
      <c r="H6" s="51"/>
      <c r="I6" s="235"/>
      <c r="J6" s="51"/>
      <c r="K6" s="51"/>
    </row>
    <row r="7" ht="27" customHeight="1" spans="1:11">
      <c r="A7" s="175" t="s">
        <v>58</v>
      </c>
      <c r="B7" s="159" t="s">
        <v>18</v>
      </c>
      <c r="C7" s="231">
        <v>218992.1</v>
      </c>
      <c r="D7" s="183">
        <v>3.83</v>
      </c>
      <c r="H7" s="51"/>
      <c r="I7" s="235"/>
      <c r="J7" s="51"/>
      <c r="K7" s="51"/>
    </row>
    <row r="8" ht="27" customHeight="1" spans="1:11">
      <c r="A8" s="175" t="s">
        <v>59</v>
      </c>
      <c r="B8" s="159" t="s">
        <v>18</v>
      </c>
      <c r="C8" s="231">
        <v>139651.57</v>
      </c>
      <c r="D8" s="183">
        <v>0.219999999999999</v>
      </c>
      <c r="H8" s="51"/>
      <c r="I8" s="235"/>
      <c r="J8" s="51"/>
      <c r="K8" s="51"/>
    </row>
    <row r="9" ht="27" customHeight="1" spans="1:11">
      <c r="A9" s="175" t="s">
        <v>60</v>
      </c>
      <c r="B9" s="159" t="s">
        <v>18</v>
      </c>
      <c r="C9" s="231">
        <v>49279</v>
      </c>
      <c r="D9" s="230">
        <v>8.23999999999999</v>
      </c>
      <c r="H9" s="51"/>
      <c r="I9" s="235"/>
      <c r="J9" s="51"/>
      <c r="K9" s="51"/>
    </row>
    <row r="10" ht="27" customHeight="1" spans="1:11">
      <c r="A10" s="177" t="s">
        <v>61</v>
      </c>
      <c r="B10" s="159" t="s">
        <v>18</v>
      </c>
      <c r="C10" s="231"/>
      <c r="D10" s="230"/>
      <c r="H10" s="51"/>
      <c r="I10" s="235"/>
      <c r="J10" s="51"/>
      <c r="K10" s="51"/>
    </row>
    <row r="11" ht="27" customHeight="1" spans="1:11">
      <c r="A11" s="175" t="s">
        <v>56</v>
      </c>
      <c r="B11" s="159" t="s">
        <v>18</v>
      </c>
      <c r="C11" s="231"/>
      <c r="D11" s="183"/>
      <c r="H11" s="51"/>
      <c r="I11" s="235"/>
      <c r="J11" s="51"/>
      <c r="K11" s="51"/>
    </row>
    <row r="12" ht="27" customHeight="1" spans="1:11">
      <c r="A12" s="175" t="s">
        <v>57</v>
      </c>
      <c r="B12" s="159" t="s">
        <v>18</v>
      </c>
      <c r="C12" s="231"/>
      <c r="D12" s="183"/>
      <c r="H12" s="51"/>
      <c r="I12" s="235"/>
      <c r="J12" s="51"/>
      <c r="K12" s="51"/>
    </row>
    <row r="13" ht="27" customHeight="1" spans="1:11">
      <c r="A13" s="175" t="s">
        <v>58</v>
      </c>
      <c r="B13" s="159" t="s">
        <v>18</v>
      </c>
      <c r="C13" s="231"/>
      <c r="D13" s="183"/>
      <c r="H13" s="51"/>
      <c r="I13" s="235"/>
      <c r="J13" s="51"/>
      <c r="K13" s="51"/>
    </row>
    <row r="14" ht="27" customHeight="1" spans="1:11">
      <c r="A14" s="175" t="s">
        <v>59</v>
      </c>
      <c r="B14" s="159" t="s">
        <v>18</v>
      </c>
      <c r="C14" s="231"/>
      <c r="D14" s="183"/>
      <c r="H14" s="51"/>
      <c r="I14" s="235"/>
      <c r="J14" s="51"/>
      <c r="K14" s="51"/>
    </row>
    <row r="15" ht="27" customHeight="1" spans="1:11">
      <c r="A15" s="179" t="s">
        <v>60</v>
      </c>
      <c r="B15" s="180" t="s">
        <v>18</v>
      </c>
      <c r="C15" s="232"/>
      <c r="D15" s="233"/>
      <c r="H15" s="51"/>
      <c r="I15" s="235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F15" sqref="F15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style="183" customWidth="1"/>
    <col min="6" max="6" width="12.625"/>
    <col min="7" max="7" width="10.375"/>
  </cols>
  <sheetData>
    <row r="1" ht="31.5" customHeight="1" spans="1:4">
      <c r="A1" s="198" t="s">
        <v>62</v>
      </c>
      <c r="B1" s="198"/>
      <c r="C1" s="198"/>
      <c r="D1" s="199"/>
    </row>
    <row r="2" ht="19.5" spans="1:4">
      <c r="A2" s="219"/>
      <c r="B2" s="219"/>
      <c r="D2" s="220" t="s">
        <v>37</v>
      </c>
    </row>
    <row r="3" ht="26.25" customHeight="1" spans="1:4">
      <c r="A3" s="5" t="s">
        <v>38</v>
      </c>
      <c r="B3" s="53" t="s">
        <v>63</v>
      </c>
      <c r="C3" s="53" t="s">
        <v>64</v>
      </c>
      <c r="D3" s="202" t="s">
        <v>65</v>
      </c>
    </row>
    <row r="4" ht="29.25" customHeight="1" spans="1:4">
      <c r="A4" s="154" t="s">
        <v>66</v>
      </c>
      <c r="B4" s="221">
        <v>120770.43</v>
      </c>
      <c r="C4" s="221">
        <v>691576.8</v>
      </c>
      <c r="D4" s="222">
        <v>-8.00000042089268</v>
      </c>
    </row>
    <row r="5" ht="30.75" customHeight="1" spans="1:4">
      <c r="A5" s="158" t="s">
        <v>67</v>
      </c>
      <c r="B5" s="223"/>
      <c r="C5" s="223"/>
      <c r="D5" s="164"/>
    </row>
    <row r="6" ht="27" customHeight="1" spans="1:4">
      <c r="A6" s="158" t="s">
        <v>68</v>
      </c>
      <c r="B6" s="223"/>
      <c r="C6" s="223"/>
      <c r="D6" s="164"/>
    </row>
    <row r="7" ht="27.75" customHeight="1" spans="1:4">
      <c r="A7" s="158" t="s">
        <v>69</v>
      </c>
      <c r="B7" s="223"/>
      <c r="C7" s="223"/>
      <c r="D7" s="164"/>
    </row>
    <row r="8" ht="27" customHeight="1" spans="1:4">
      <c r="A8" s="158" t="s">
        <v>70</v>
      </c>
      <c r="B8" s="223"/>
      <c r="C8" s="223"/>
      <c r="D8" s="164"/>
    </row>
    <row r="9" ht="27.75" customHeight="1" spans="1:4">
      <c r="A9" s="158" t="s">
        <v>71</v>
      </c>
      <c r="B9" s="223"/>
      <c r="C9" s="223"/>
      <c r="D9" s="164"/>
    </row>
    <row r="10" ht="28.5" customHeight="1" spans="1:4">
      <c r="A10" s="158" t="s">
        <v>72</v>
      </c>
      <c r="B10" s="223"/>
      <c r="C10" s="223"/>
      <c r="D10" s="164"/>
    </row>
    <row r="11" ht="27" customHeight="1" spans="1:4">
      <c r="A11" s="158" t="s">
        <v>73</v>
      </c>
      <c r="B11" s="223"/>
      <c r="C11" s="223"/>
      <c r="D11" s="164"/>
    </row>
    <row r="12" ht="29.25" customHeight="1" spans="1:4">
      <c r="A12" s="206" t="s">
        <v>74</v>
      </c>
      <c r="B12" s="224"/>
      <c r="C12" s="224"/>
      <c r="D12" s="225"/>
    </row>
    <row r="13" ht="14.25" spans="4:4">
      <c r="D13" s="226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2"/>
  <sheetViews>
    <sheetView workbookViewId="0">
      <selection activeCell="F12" sqref="F12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183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184"/>
    </row>
    <row r="2" ht="18.75" customHeight="1" spans="1:4">
      <c r="A2" s="200"/>
      <c r="B2" s="200"/>
      <c r="C2" s="209"/>
      <c r="D2" s="211" t="s">
        <v>37</v>
      </c>
    </row>
    <row r="3" ht="30.75" customHeight="1" spans="1:4">
      <c r="A3" s="5" t="s">
        <v>38</v>
      </c>
      <c r="B3" s="212" t="s">
        <v>63</v>
      </c>
      <c r="C3" s="212" t="s">
        <v>64</v>
      </c>
      <c r="D3" s="202" t="s">
        <v>76</v>
      </c>
    </row>
    <row r="4" ht="27" customHeight="1" spans="1:4">
      <c r="A4" s="154" t="s">
        <v>77</v>
      </c>
      <c r="B4" s="213">
        <v>18519.7903873612</v>
      </c>
      <c r="C4" s="213">
        <v>108256</v>
      </c>
      <c r="D4" s="115">
        <v>-8.29988129219876</v>
      </c>
    </row>
    <row r="5" ht="26.25" customHeight="1" spans="1:4">
      <c r="A5" s="158" t="s">
        <v>67</v>
      </c>
      <c r="B5" s="214">
        <v>10896.5359518772</v>
      </c>
      <c r="C5" s="215">
        <v>62296.7611435094</v>
      </c>
      <c r="D5" s="115">
        <v>-6.50307793870681</v>
      </c>
    </row>
    <row r="6" ht="24.75" customHeight="1" spans="1:4">
      <c r="A6" s="158" t="s">
        <v>78</v>
      </c>
      <c r="B6" s="214">
        <v>7623.25443548396</v>
      </c>
      <c r="C6" s="215">
        <v>45739.3541188162</v>
      </c>
      <c r="D6" s="115">
        <v>-11.0555458635364</v>
      </c>
    </row>
    <row r="7" ht="30" customHeight="1" spans="1:4">
      <c r="A7" s="158" t="s">
        <v>69</v>
      </c>
      <c r="B7" s="214"/>
      <c r="C7" s="215"/>
      <c r="D7" s="115"/>
    </row>
    <row r="8" ht="27.75" customHeight="1" spans="1:4">
      <c r="A8" s="158" t="s">
        <v>79</v>
      </c>
      <c r="B8" s="215"/>
      <c r="C8" s="215"/>
      <c r="D8" s="115"/>
    </row>
    <row r="9" ht="22.5" customHeight="1" spans="1:4">
      <c r="A9" s="158" t="s">
        <v>80</v>
      </c>
      <c r="B9" s="214"/>
      <c r="C9" s="215"/>
      <c r="D9" s="115"/>
    </row>
    <row r="10" ht="22.5" customHeight="1" spans="1:4">
      <c r="A10" s="158" t="s">
        <v>81</v>
      </c>
      <c r="B10" s="214"/>
      <c r="C10" s="215"/>
      <c r="D10" s="115"/>
    </row>
    <row r="11" ht="24" customHeight="1" spans="1:4">
      <c r="A11" s="158" t="s">
        <v>82</v>
      </c>
      <c r="B11" s="214"/>
      <c r="C11" s="215"/>
      <c r="D11" s="115"/>
    </row>
    <row r="12" ht="29.25" customHeight="1" spans="1:4">
      <c r="A12" s="206" t="s">
        <v>74</v>
      </c>
      <c r="B12" s="216"/>
      <c r="C12" s="217"/>
      <c r="D12" s="218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workbookViewId="0">
      <selection activeCell="G10" sqref="G10"/>
    </sheetView>
  </sheetViews>
  <sheetFormatPr defaultColWidth="9" defaultRowHeight="13.5" outlineLevelCol="6"/>
  <cols>
    <col min="1" max="1" width="27" customWidth="1"/>
    <col min="2" max="2" width="10.5" customWidth="1"/>
    <col min="3" max="3" width="11.5" customWidth="1"/>
    <col min="4" max="4" width="13.25" style="183" customWidth="1"/>
    <col min="5" max="5" width="9.375"/>
    <col min="6" max="7" width="10.375"/>
  </cols>
  <sheetData>
    <row r="1" ht="32.25" customHeight="1" spans="1:4">
      <c r="A1" s="198" t="s">
        <v>83</v>
      </c>
      <c r="B1" s="198"/>
      <c r="C1" s="198"/>
      <c r="D1" s="199"/>
    </row>
    <row r="2" ht="19.5" spans="1:4">
      <c r="A2" s="200"/>
      <c r="B2" s="200"/>
      <c r="D2" s="201" t="s">
        <v>37</v>
      </c>
    </row>
    <row r="3" ht="23.25" customHeight="1" spans="1:4">
      <c r="A3" s="5" t="s">
        <v>38</v>
      </c>
      <c r="B3" s="53" t="s">
        <v>63</v>
      </c>
      <c r="C3" s="53" t="s">
        <v>64</v>
      </c>
      <c r="D3" s="202" t="s">
        <v>65</v>
      </c>
    </row>
    <row r="4" ht="23.25" customHeight="1" spans="1:4">
      <c r="A4" s="154" t="s">
        <v>84</v>
      </c>
      <c r="B4" s="203">
        <v>120770.43</v>
      </c>
      <c r="C4" s="203">
        <v>691576.8</v>
      </c>
      <c r="D4" s="72">
        <v>-8.00000042089268</v>
      </c>
    </row>
    <row r="5" ht="18.75" spans="1:7">
      <c r="A5" s="158" t="s">
        <v>85</v>
      </c>
      <c r="B5" s="204">
        <v>2305.2</v>
      </c>
      <c r="C5" s="204">
        <v>11025.6</v>
      </c>
      <c r="D5" s="72">
        <v>-26.9656710981964</v>
      </c>
      <c r="E5" s="205"/>
      <c r="F5" s="205"/>
      <c r="G5" s="205"/>
    </row>
    <row r="6" ht="18.75" spans="1:7">
      <c r="A6" s="158" t="s">
        <v>86</v>
      </c>
      <c r="B6" s="204">
        <v>50097.843</v>
      </c>
      <c r="C6" s="204">
        <v>267229.745</v>
      </c>
      <c r="D6" s="72">
        <v>-11.6107866111947</v>
      </c>
      <c r="E6" s="205"/>
      <c r="F6" s="205"/>
      <c r="G6" s="205"/>
    </row>
    <row r="7" ht="18.75" spans="1:7">
      <c r="A7" s="158" t="s">
        <v>87</v>
      </c>
      <c r="B7" s="204">
        <v>0</v>
      </c>
      <c r="C7" s="204">
        <v>0</v>
      </c>
      <c r="D7" s="72" t="s">
        <v>29</v>
      </c>
      <c r="E7" s="205"/>
      <c r="F7" s="205"/>
      <c r="G7" s="205"/>
    </row>
    <row r="8" ht="18.75" spans="1:7">
      <c r="A8" s="158" t="s">
        <v>88</v>
      </c>
      <c r="B8" s="204">
        <v>4453.876</v>
      </c>
      <c r="C8" s="204">
        <v>26610.163</v>
      </c>
      <c r="D8" s="72">
        <v>6.65505428775852</v>
      </c>
      <c r="E8" s="205"/>
      <c r="F8" s="205"/>
      <c r="G8" s="205"/>
    </row>
    <row r="9" customFormat="1" ht="18.75" spans="1:7">
      <c r="A9" s="158" t="s">
        <v>89</v>
      </c>
      <c r="B9" s="204">
        <v>18574.15</v>
      </c>
      <c r="C9" s="204">
        <v>117498.588</v>
      </c>
      <c r="D9" s="72">
        <v>-2.27735696059339</v>
      </c>
      <c r="E9" s="205"/>
      <c r="F9" s="205"/>
      <c r="G9" s="205"/>
    </row>
    <row r="10" ht="18.75" spans="1:7">
      <c r="A10" s="158" t="s">
        <v>90</v>
      </c>
      <c r="B10" s="204">
        <v>9635.141</v>
      </c>
      <c r="C10" s="204">
        <v>60655.548</v>
      </c>
      <c r="D10" s="72">
        <v>-13.3329032343673</v>
      </c>
      <c r="E10" s="205"/>
      <c r="F10" s="205"/>
      <c r="G10" s="205"/>
    </row>
    <row r="11" ht="18.75" spans="1:7">
      <c r="A11" s="158" t="s">
        <v>91</v>
      </c>
      <c r="B11" s="204">
        <v>4516.65</v>
      </c>
      <c r="C11" s="204">
        <v>24290.69</v>
      </c>
      <c r="D11" s="72">
        <v>31.9647890661581</v>
      </c>
      <c r="E11" s="205"/>
      <c r="F11" s="205"/>
      <c r="G11" s="205"/>
    </row>
    <row r="12" ht="18.75" spans="1:7">
      <c r="A12" s="158" t="s">
        <v>92</v>
      </c>
      <c r="B12" s="204">
        <v>14424.209</v>
      </c>
      <c r="C12" s="204">
        <v>89725.067</v>
      </c>
      <c r="D12" s="72">
        <v>-12.8043468828013</v>
      </c>
      <c r="E12" s="205"/>
      <c r="F12" s="205"/>
      <c r="G12" s="205"/>
    </row>
    <row r="13" ht="18.75" spans="1:7">
      <c r="A13" s="158" t="s">
        <v>93</v>
      </c>
      <c r="B13" s="204">
        <v>3449.68</v>
      </c>
      <c r="C13" s="204">
        <v>20363.34</v>
      </c>
      <c r="D13" s="72">
        <v>-16.8385586188468</v>
      </c>
      <c r="E13" s="205"/>
      <c r="F13" s="205"/>
      <c r="G13" s="205"/>
    </row>
    <row r="14" ht="18.75" spans="1:7">
      <c r="A14" s="158" t="s">
        <v>94</v>
      </c>
      <c r="B14" s="204">
        <v>991.7</v>
      </c>
      <c r="C14" s="204">
        <v>5473.2</v>
      </c>
      <c r="D14" s="72">
        <v>11.0097143277183</v>
      </c>
      <c r="E14" s="205"/>
      <c r="F14" s="205"/>
      <c r="G14" s="205"/>
    </row>
    <row r="15" ht="23.25" customHeight="1" spans="1:7">
      <c r="A15" s="158" t="s">
        <v>95</v>
      </c>
      <c r="B15" s="204">
        <v>767.715</v>
      </c>
      <c r="C15" s="204">
        <v>5557.715</v>
      </c>
      <c r="D15" s="72">
        <v>1.56321448766295</v>
      </c>
      <c r="E15" s="205"/>
      <c r="F15" s="205"/>
      <c r="G15" s="205"/>
    </row>
    <row r="16" ht="21.75" customHeight="1" spans="1:7">
      <c r="A16" s="206" t="s">
        <v>96</v>
      </c>
      <c r="B16" s="207">
        <v>467.8</v>
      </c>
      <c r="C16" s="207">
        <v>2751.5</v>
      </c>
      <c r="D16" s="208">
        <v>8.56343160363198</v>
      </c>
      <c r="E16" s="205"/>
      <c r="F16" s="205"/>
      <c r="G16" s="205"/>
    </row>
    <row r="17" spans="1:4">
      <c r="A17" s="209"/>
      <c r="B17" s="209"/>
      <c r="C17" s="209"/>
      <c r="D17" s="21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workbookViewId="0">
      <selection activeCell="F7" sqref="F7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183" customWidth="1"/>
    <col min="5" max="5" width="10" style="183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184"/>
      <c r="E1" s="184"/>
    </row>
    <row r="2" ht="24" customHeight="1" spans="1:5">
      <c r="A2" s="1"/>
      <c r="B2" s="1"/>
      <c r="C2" s="1"/>
      <c r="D2" s="184"/>
      <c r="E2" s="184"/>
    </row>
    <row r="3" ht="27.75" customHeight="1" spans="1:5">
      <c r="A3" s="185" t="s">
        <v>38</v>
      </c>
      <c r="B3" s="186" t="s">
        <v>98</v>
      </c>
      <c r="C3" s="151" t="s">
        <v>63</v>
      </c>
      <c r="D3" s="187" t="s">
        <v>64</v>
      </c>
      <c r="E3" s="188" t="s">
        <v>76</v>
      </c>
    </row>
    <row r="4" s="77" customFormat="1" ht="23.25" customHeight="1" spans="1:5">
      <c r="A4" s="189" t="s">
        <v>99</v>
      </c>
      <c r="B4" s="190" t="s">
        <v>100</v>
      </c>
      <c r="C4" s="10">
        <v>9.41034</v>
      </c>
      <c r="D4" s="10">
        <v>54.12269</v>
      </c>
      <c r="E4" s="191">
        <v>-15.2467862982863</v>
      </c>
    </row>
    <row r="5" s="77" customFormat="1" ht="21.75" customHeight="1" spans="1:8">
      <c r="A5" s="189" t="s">
        <v>101</v>
      </c>
      <c r="B5" s="192" t="s">
        <v>102</v>
      </c>
      <c r="C5" s="193">
        <v>2.97575</v>
      </c>
      <c r="D5" s="193">
        <v>18.11666</v>
      </c>
      <c r="E5" s="134">
        <v>14.3486224143497</v>
      </c>
      <c r="F5" s="91"/>
      <c r="G5" s="91"/>
      <c r="H5" s="91"/>
    </row>
    <row r="6" s="77" customFormat="1" ht="25.5" customHeight="1" spans="1:8">
      <c r="A6" s="189" t="s">
        <v>103</v>
      </c>
      <c r="B6" s="190" t="s">
        <v>104</v>
      </c>
      <c r="C6" s="193">
        <v>3.4028</v>
      </c>
      <c r="D6" s="193">
        <v>45.7685</v>
      </c>
      <c r="E6" s="134">
        <v>-8.12054704138157</v>
      </c>
      <c r="F6" s="91"/>
      <c r="G6" s="91"/>
      <c r="H6" s="91"/>
    </row>
    <row r="7" s="77" customFormat="1" ht="24" customHeight="1" spans="1:5">
      <c r="A7" s="189" t="s">
        <v>105</v>
      </c>
      <c r="B7" s="190" t="s">
        <v>100</v>
      </c>
      <c r="C7" s="193">
        <v>0.6154</v>
      </c>
      <c r="D7" s="193">
        <v>2.5083</v>
      </c>
      <c r="E7" s="134">
        <v>82.4732884753882</v>
      </c>
    </row>
    <row r="8" s="77" customFormat="1" ht="23.25" customHeight="1" spans="1:5">
      <c r="A8" s="189" t="s">
        <v>106</v>
      </c>
      <c r="B8" s="190" t="s">
        <v>107</v>
      </c>
      <c r="C8" s="194">
        <v>155.3471</v>
      </c>
      <c r="D8" s="193">
        <v>897.9292</v>
      </c>
      <c r="E8" s="134">
        <v>-10.1734805761857</v>
      </c>
    </row>
    <row r="9" s="77" customFormat="1" ht="22.5" customHeight="1" spans="1:5">
      <c r="A9" s="195" t="s">
        <v>108</v>
      </c>
      <c r="B9" s="196" t="s">
        <v>100</v>
      </c>
      <c r="C9" s="197">
        <v>23.70386</v>
      </c>
      <c r="D9" s="197">
        <v>142.84107</v>
      </c>
      <c r="E9" s="146">
        <v>-17.1797212335253</v>
      </c>
    </row>
    <row r="10" s="77" customFormat="1" spans="4:5">
      <c r="D10" s="91"/>
      <c r="E10" s="91"/>
    </row>
    <row r="11" s="77" customFormat="1" spans="4:5">
      <c r="D11" s="91"/>
      <c r="E11" s="91"/>
    </row>
    <row r="12" spans="3:7">
      <c r="C12" s="77"/>
      <c r="D12" s="91"/>
      <c r="E12" s="91"/>
      <c r="F12" s="77"/>
      <c r="G12" s="77"/>
    </row>
    <row r="13" spans="3:7">
      <c r="C13" s="77"/>
      <c r="D13" s="91"/>
      <c r="E13" s="91"/>
      <c r="F13" s="77"/>
      <c r="G13" s="77"/>
    </row>
    <row r="14" spans="3:7">
      <c r="C14" s="77"/>
      <c r="D14" s="91"/>
      <c r="E14" s="91"/>
      <c r="F14" s="77"/>
      <c r="G14" s="77"/>
    </row>
    <row r="15" spans="7:7">
      <c r="G15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8"/>
  <sheetViews>
    <sheetView workbookViewId="0">
      <selection activeCell="O13" sqref="O13"/>
    </sheetView>
  </sheetViews>
  <sheetFormatPr defaultColWidth="9" defaultRowHeight="13.5" outlineLevelCol="5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109</v>
      </c>
      <c r="B1" s="1"/>
      <c r="C1" s="1"/>
      <c r="D1" s="1"/>
      <c r="E1" s="1"/>
    </row>
    <row r="2" ht="24" customHeight="1" spans="1:5">
      <c r="A2" s="171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6">
      <c r="A3" s="172" t="s">
        <v>110</v>
      </c>
      <c r="B3" s="155" t="s">
        <v>18</v>
      </c>
      <c r="C3" s="173">
        <v>241963</v>
      </c>
      <c r="D3" s="173">
        <v>1436551</v>
      </c>
      <c r="E3" s="174">
        <v>2.2</v>
      </c>
      <c r="F3" s="76"/>
    </row>
    <row r="4" ht="27.75" customHeight="1" spans="1:6">
      <c r="A4" s="175" t="s">
        <v>111</v>
      </c>
      <c r="B4" s="159" t="s">
        <v>18</v>
      </c>
      <c r="C4" s="173">
        <v>8357</v>
      </c>
      <c r="D4" s="173">
        <v>53935</v>
      </c>
      <c r="E4" s="174">
        <v>20.3</v>
      </c>
      <c r="F4" s="76"/>
    </row>
    <row r="5" ht="27.75" customHeight="1" spans="1:6">
      <c r="A5" s="175" t="s">
        <v>112</v>
      </c>
      <c r="B5" s="159" t="s">
        <v>18</v>
      </c>
      <c r="C5" s="173">
        <v>239</v>
      </c>
      <c r="D5" s="173">
        <v>1822</v>
      </c>
      <c r="E5" s="176">
        <v>20.1</v>
      </c>
      <c r="F5" s="76"/>
    </row>
    <row r="6" ht="27" customHeight="1" spans="1:6">
      <c r="A6" s="175" t="s">
        <v>113</v>
      </c>
      <c r="B6" s="159" t="s">
        <v>18</v>
      </c>
      <c r="C6" s="173">
        <v>7114</v>
      </c>
      <c r="D6" s="173">
        <v>45502</v>
      </c>
      <c r="E6" s="176">
        <v>25.7</v>
      </c>
      <c r="F6" s="76"/>
    </row>
    <row r="7" ht="25.5" customHeight="1" spans="1:6">
      <c r="A7" s="175" t="s">
        <v>114</v>
      </c>
      <c r="B7" s="159" t="s">
        <v>18</v>
      </c>
      <c r="C7" s="173">
        <v>113</v>
      </c>
      <c r="D7" s="173">
        <v>1022</v>
      </c>
      <c r="E7" s="174">
        <v>56.3</v>
      </c>
      <c r="F7" s="76"/>
    </row>
    <row r="8" ht="25.5" customHeight="1" spans="1:6">
      <c r="A8" s="175" t="s">
        <v>115</v>
      </c>
      <c r="B8" s="159" t="s">
        <v>18</v>
      </c>
      <c r="C8" s="173">
        <v>891</v>
      </c>
      <c r="D8" s="173">
        <v>5589</v>
      </c>
      <c r="E8" s="176">
        <v>-13.2</v>
      </c>
      <c r="F8" s="76"/>
    </row>
    <row r="9" ht="25.5" customHeight="1" spans="1:6">
      <c r="A9" s="175" t="s">
        <v>116</v>
      </c>
      <c r="B9" s="159"/>
      <c r="C9" s="173">
        <v>233606</v>
      </c>
      <c r="D9" s="173">
        <v>1382616</v>
      </c>
      <c r="E9" s="176">
        <v>1.6</v>
      </c>
      <c r="F9" s="76"/>
    </row>
    <row r="10" ht="25.5" customHeight="1" spans="1:5">
      <c r="A10" s="177" t="s">
        <v>117</v>
      </c>
      <c r="B10" s="159" t="s">
        <v>18</v>
      </c>
      <c r="C10" s="173"/>
      <c r="D10" s="173">
        <v>1800070</v>
      </c>
      <c r="E10" s="176">
        <v>-0.1</v>
      </c>
    </row>
    <row r="11" ht="26.25" customHeight="1" spans="1:5">
      <c r="A11" s="175" t="s">
        <v>112</v>
      </c>
      <c r="B11" s="159" t="s">
        <v>18</v>
      </c>
      <c r="C11" s="173"/>
      <c r="D11" s="173">
        <v>441702</v>
      </c>
      <c r="E11" s="176">
        <v>-5.6</v>
      </c>
    </row>
    <row r="12" ht="25.5" customHeight="1" spans="1:5">
      <c r="A12" s="175" t="s">
        <v>113</v>
      </c>
      <c r="B12" s="159" t="s">
        <v>18</v>
      </c>
      <c r="C12" s="173"/>
      <c r="D12" s="173">
        <v>1358368</v>
      </c>
      <c r="E12" s="176">
        <v>1.8</v>
      </c>
    </row>
    <row r="13" ht="29.25" customHeight="1" spans="1:6">
      <c r="A13" s="177" t="s">
        <v>118</v>
      </c>
      <c r="B13" s="159" t="s">
        <v>18</v>
      </c>
      <c r="C13" s="173"/>
      <c r="D13" s="173">
        <v>232926</v>
      </c>
      <c r="E13" s="176">
        <v>0.9</v>
      </c>
      <c r="F13" s="178"/>
    </row>
    <row r="14" ht="23.25" customHeight="1" spans="1:5">
      <c r="A14" s="175" t="s">
        <v>119</v>
      </c>
      <c r="B14" s="159" t="s">
        <v>18</v>
      </c>
      <c r="C14" s="173"/>
      <c r="D14" s="173">
        <v>8000</v>
      </c>
      <c r="E14" s="176">
        <v>7.5</v>
      </c>
    </row>
    <row r="15" ht="23.25" customHeight="1" spans="1:5">
      <c r="A15" s="179" t="s">
        <v>120</v>
      </c>
      <c r="B15" s="180" t="s">
        <v>18</v>
      </c>
      <c r="C15" s="181"/>
      <c r="D15" s="181">
        <v>224926</v>
      </c>
      <c r="E15" s="182">
        <v>0.7</v>
      </c>
    </row>
    <row r="17" spans="3:4">
      <c r="C17" s="76"/>
      <c r="D17" s="76"/>
    </row>
    <row r="18" spans="3:3">
      <c r="C18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A16" sqref="A16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121</v>
      </c>
      <c r="B1" s="1"/>
      <c r="C1" s="78"/>
      <c r="D1" s="1"/>
    </row>
    <row r="2" ht="27" customHeight="1" spans="1:4">
      <c r="A2" s="150" t="s">
        <v>38</v>
      </c>
      <c r="B2" s="151" t="s">
        <v>14</v>
      </c>
      <c r="C2" s="152" t="s">
        <v>64</v>
      </c>
      <c r="D2" s="153" t="s">
        <v>16</v>
      </c>
    </row>
    <row r="3" ht="30" customHeight="1" spans="1:4">
      <c r="A3" s="154" t="s">
        <v>122</v>
      </c>
      <c r="B3" s="155" t="s">
        <v>18</v>
      </c>
      <c r="C3" s="156">
        <v>518036</v>
      </c>
      <c r="D3" s="157">
        <v>2.59682645308996</v>
      </c>
    </row>
    <row r="4" ht="23.25" customHeight="1" spans="1:4">
      <c r="A4" s="158" t="s">
        <v>123</v>
      </c>
      <c r="B4" s="159" t="s">
        <v>18</v>
      </c>
      <c r="C4" s="160">
        <v>410761</v>
      </c>
      <c r="D4" s="161">
        <v>30.4185346524594</v>
      </c>
    </row>
    <row r="5" ht="24" customHeight="1" spans="1:6">
      <c r="A5" s="158" t="s">
        <v>124</v>
      </c>
      <c r="B5" s="159" t="s">
        <v>18</v>
      </c>
      <c r="C5" s="160">
        <v>107275</v>
      </c>
      <c r="D5" s="161">
        <v>-43.5299629411269</v>
      </c>
      <c r="F5" s="162"/>
    </row>
    <row r="6" ht="24.75" customHeight="1" spans="1:4">
      <c r="A6" s="158" t="s">
        <v>125</v>
      </c>
      <c r="B6" s="159" t="s">
        <v>18</v>
      </c>
      <c r="C6" s="163">
        <v>30406</v>
      </c>
      <c r="D6" s="164">
        <v>-17.5430508474576</v>
      </c>
    </row>
    <row r="7" ht="27" customHeight="1" spans="1:4">
      <c r="A7" s="158" t="s">
        <v>126</v>
      </c>
      <c r="B7" s="159" t="s">
        <v>18</v>
      </c>
      <c r="C7" s="163">
        <v>171925</v>
      </c>
      <c r="D7" s="164">
        <v>98.4520910045825</v>
      </c>
    </row>
    <row r="8" ht="27" customHeight="1" spans="1:4">
      <c r="A8" s="158" t="s">
        <v>127</v>
      </c>
      <c r="B8" s="159" t="s">
        <v>18</v>
      </c>
      <c r="C8" s="163">
        <v>315705</v>
      </c>
      <c r="D8" s="164">
        <v>-17.2281708161168</v>
      </c>
    </row>
    <row r="9" ht="27" customHeight="1" spans="1:4">
      <c r="A9" s="165" t="s">
        <v>128</v>
      </c>
      <c r="B9" s="159" t="s">
        <v>18</v>
      </c>
      <c r="C9" s="166">
        <v>63248</v>
      </c>
      <c r="D9" s="164">
        <v>-19.6911981309361</v>
      </c>
    </row>
    <row r="10" ht="26.25" customHeight="1" spans="1:4">
      <c r="A10" s="165" t="s">
        <v>129</v>
      </c>
      <c r="B10" s="159" t="s">
        <v>130</v>
      </c>
      <c r="C10" s="166">
        <v>32650</v>
      </c>
      <c r="D10" s="164">
        <v>-55.0863195543022</v>
      </c>
    </row>
    <row r="11" ht="27" customHeight="1" spans="1:4">
      <c r="A11" s="165" t="s">
        <v>131</v>
      </c>
      <c r="B11" s="159" t="s">
        <v>130</v>
      </c>
      <c r="C11" s="163">
        <v>143970</v>
      </c>
      <c r="D11" s="161">
        <v>-37.7200799425521</v>
      </c>
    </row>
    <row r="12" ht="27.75" customHeight="1" spans="1:4">
      <c r="A12" s="167" t="s">
        <v>132</v>
      </c>
      <c r="B12" s="168" t="s">
        <v>18</v>
      </c>
      <c r="C12" s="169">
        <v>104620</v>
      </c>
      <c r="D12" s="170">
        <v>-39.2923044785127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0"/>
  <sheetViews>
    <sheetView topLeftCell="A2" workbookViewId="0">
      <selection activeCell="C5" sqref="C5:D5"/>
    </sheetView>
  </sheetViews>
  <sheetFormatPr defaultColWidth="9" defaultRowHeight="13.5" outlineLevelCol="4"/>
  <cols>
    <col min="1" max="1" width="30.875" style="77" customWidth="1"/>
    <col min="2" max="2" width="10.75" style="120" customWidth="1"/>
    <col min="3" max="3" width="9.375" style="77" customWidth="1"/>
    <col min="4" max="4" width="9.375" style="91" customWidth="1"/>
    <col min="5" max="5" width="13.75" style="77"/>
    <col min="6" max="16384" width="9" style="77"/>
  </cols>
  <sheetData>
    <row r="1" ht="44.25" customHeight="1" spans="1:4">
      <c r="A1" s="121" t="s">
        <v>133</v>
      </c>
      <c r="B1" s="122"/>
      <c r="C1" s="121"/>
      <c r="D1" s="123"/>
    </row>
    <row r="2" ht="21" customHeight="1" spans="1:4">
      <c r="A2" s="124"/>
      <c r="B2" s="125"/>
      <c r="D2" s="126" t="s">
        <v>37</v>
      </c>
    </row>
    <row r="3" ht="25.5" customHeight="1" spans="1:4">
      <c r="A3" s="127" t="s">
        <v>38</v>
      </c>
      <c r="B3" s="128" t="s">
        <v>63</v>
      </c>
      <c r="C3" s="129" t="s">
        <v>64</v>
      </c>
      <c r="D3" s="130" t="s">
        <v>134</v>
      </c>
    </row>
    <row r="4" ht="28.5" customHeight="1" spans="1:4">
      <c r="A4" s="131" t="s">
        <v>135</v>
      </c>
      <c r="B4" s="132">
        <v>46401.753719</v>
      </c>
      <c r="C4" s="133">
        <v>176239.137845</v>
      </c>
      <c r="D4" s="134">
        <v>0.206824303698499</v>
      </c>
    </row>
    <row r="5" ht="27.75" customHeight="1" spans="1:4">
      <c r="A5" s="135" t="s">
        <v>136</v>
      </c>
      <c r="B5" s="136">
        <v>35719.715533</v>
      </c>
      <c r="C5" s="133">
        <v>112075.220683</v>
      </c>
      <c r="D5" s="134">
        <v>28.0575893925915</v>
      </c>
    </row>
    <row r="6" ht="27.75" customHeight="1" spans="1:4">
      <c r="A6" s="137" t="s">
        <v>137</v>
      </c>
      <c r="B6" s="136">
        <v>5154</v>
      </c>
      <c r="C6" s="138">
        <v>28801</v>
      </c>
      <c r="D6" s="134">
        <v>-20.2453478068232</v>
      </c>
    </row>
    <row r="7" ht="22.5" customHeight="1" spans="1:4">
      <c r="A7" s="135" t="s">
        <v>138</v>
      </c>
      <c r="B7" s="136">
        <v>2279</v>
      </c>
      <c r="C7" s="138">
        <v>10313</v>
      </c>
      <c r="D7" s="134">
        <v>-17.9880715705765</v>
      </c>
    </row>
    <row r="8" ht="22.5" customHeight="1" spans="1:4">
      <c r="A8" s="139" t="s">
        <v>139</v>
      </c>
      <c r="B8" s="140">
        <v>212</v>
      </c>
      <c r="C8" s="138">
        <v>4244</v>
      </c>
      <c r="D8" s="134">
        <v>-22.8082939250637</v>
      </c>
    </row>
    <row r="9" ht="24" customHeight="1" spans="1:4">
      <c r="A9" s="135" t="s">
        <v>140</v>
      </c>
      <c r="B9" s="136">
        <v>129</v>
      </c>
      <c r="C9" s="138">
        <v>1627</v>
      </c>
      <c r="D9" s="134">
        <v>183.944153577661</v>
      </c>
    </row>
    <row r="10" ht="23.25" customHeight="1" spans="1:4">
      <c r="A10" s="135" t="s">
        <v>141</v>
      </c>
      <c r="B10" s="136">
        <v>385</v>
      </c>
      <c r="C10" s="138">
        <v>2946</v>
      </c>
      <c r="D10" s="134">
        <v>-17.2239393087946</v>
      </c>
    </row>
    <row r="11" ht="23.25" customHeight="1" spans="1:4">
      <c r="A11" s="135" t="s">
        <v>142</v>
      </c>
      <c r="B11" s="136">
        <v>1012</v>
      </c>
      <c r="C11" s="138">
        <v>2547</v>
      </c>
      <c r="D11" s="134">
        <v>-0.352112676056338</v>
      </c>
    </row>
    <row r="12" ht="23.25" customHeight="1" spans="1:4">
      <c r="A12" s="135" t="s">
        <v>143</v>
      </c>
      <c r="B12" s="136">
        <v>291</v>
      </c>
      <c r="C12" s="138">
        <v>2464</v>
      </c>
      <c r="D12" s="134">
        <v>-63.9871382636656</v>
      </c>
    </row>
    <row r="13" ht="23.25" customHeight="1" spans="1:4">
      <c r="A13" s="135" t="s">
        <v>144</v>
      </c>
      <c r="B13" s="136">
        <v>30565</v>
      </c>
      <c r="C13" s="138">
        <v>83274</v>
      </c>
      <c r="D13" s="134">
        <v>61.9896123096076</v>
      </c>
    </row>
    <row r="14" ht="21.75" customHeight="1" spans="1:4">
      <c r="A14" s="131" t="s">
        <v>145</v>
      </c>
      <c r="B14" s="136">
        <v>198697</v>
      </c>
      <c r="C14" s="138">
        <v>465665</v>
      </c>
      <c r="D14" s="134">
        <v>-4.67789809829891</v>
      </c>
    </row>
    <row r="15" ht="23.25" customHeight="1" spans="1:5">
      <c r="A15" s="131" t="s">
        <v>146</v>
      </c>
      <c r="B15" s="141">
        <v>5349347.253803</v>
      </c>
      <c r="C15" s="142"/>
      <c r="D15" s="134">
        <v>7.17762333712633</v>
      </c>
      <c r="E15" s="120"/>
    </row>
    <row r="16" ht="21" customHeight="1" spans="1:5">
      <c r="A16" s="135" t="s">
        <v>147</v>
      </c>
      <c r="B16" s="141">
        <v>4511656.303216</v>
      </c>
      <c r="C16" s="142"/>
      <c r="D16" s="134">
        <v>12.639601090352</v>
      </c>
      <c r="E16" s="120"/>
    </row>
    <row r="17" ht="18" customHeight="1" spans="1:5">
      <c r="A17" s="131" t="s">
        <v>148</v>
      </c>
      <c r="B17" s="141">
        <v>2935236.716389</v>
      </c>
      <c r="C17" s="138"/>
      <c r="D17" s="134">
        <v>13.9142539976513</v>
      </c>
      <c r="E17" s="120"/>
    </row>
    <row r="18" ht="22.5" customHeight="1" spans="1:5">
      <c r="A18" s="135" t="s">
        <v>149</v>
      </c>
      <c r="B18" s="141">
        <v>284016.138866</v>
      </c>
      <c r="C18" s="138"/>
      <c r="D18" s="134">
        <v>-10.7036445676253</v>
      </c>
      <c r="E18" s="120"/>
    </row>
    <row r="19" ht="24" customHeight="1" spans="1:5">
      <c r="A19" s="143" t="s">
        <v>150</v>
      </c>
      <c r="B19" s="144">
        <v>2426934.45824</v>
      </c>
      <c r="C19" s="145"/>
      <c r="D19" s="146">
        <v>15.3592533367609</v>
      </c>
      <c r="E19" s="120"/>
    </row>
    <row r="20" spans="2:4">
      <c r="B20" s="147"/>
      <c r="C20" s="148"/>
      <c r="D20" s="14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G5" sqref="G5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151</v>
      </c>
      <c r="B1" s="1"/>
      <c r="C1" s="1"/>
      <c r="D1" s="1"/>
      <c r="E1"/>
    </row>
    <row r="2" ht="19.5" spans="1:4">
      <c r="A2" s="65"/>
      <c r="B2" s="102"/>
      <c r="C2" s="102"/>
      <c r="D2" s="103" t="s">
        <v>37</v>
      </c>
    </row>
    <row r="3" ht="31.5" customHeight="1" spans="1:5">
      <c r="A3" s="104"/>
      <c r="B3" s="53" t="s">
        <v>152</v>
      </c>
      <c r="C3" s="68" t="s">
        <v>63</v>
      </c>
      <c r="D3" s="68" t="s">
        <v>64</v>
      </c>
      <c r="E3" s="105" t="s">
        <v>16</v>
      </c>
    </row>
    <row r="4" s="51" customFormat="1" ht="18.75" spans="1:5">
      <c r="A4" s="106" t="s">
        <v>153</v>
      </c>
      <c r="B4" s="107">
        <v>176</v>
      </c>
      <c r="C4" s="108">
        <v>120770.5</v>
      </c>
      <c r="D4" s="108">
        <v>691576.8</v>
      </c>
      <c r="E4" s="109">
        <v>-7.99999996477138</v>
      </c>
    </row>
    <row r="5" s="51" customFormat="1" ht="18.75" spans="1:5">
      <c r="A5" s="70" t="s">
        <v>154</v>
      </c>
      <c r="B5" s="110">
        <v>60</v>
      </c>
      <c r="C5" s="111">
        <v>25699</v>
      </c>
      <c r="D5" s="111">
        <v>157386</v>
      </c>
      <c r="E5" s="112">
        <v>-4.31731571717111</v>
      </c>
    </row>
    <row r="6" s="51" customFormat="1" ht="18.75" spans="1:5">
      <c r="A6" s="70" t="s">
        <v>155</v>
      </c>
      <c r="B6" s="110">
        <v>3</v>
      </c>
      <c r="C6" s="111">
        <v>671.5</v>
      </c>
      <c r="D6" s="111">
        <v>3946.7</v>
      </c>
      <c r="E6" s="112">
        <v>8.55519265109781</v>
      </c>
    </row>
    <row r="7" s="51" customFormat="1" ht="18.75" spans="1:5">
      <c r="A7" s="70" t="s">
        <v>156</v>
      </c>
      <c r="B7" s="110">
        <v>2</v>
      </c>
      <c r="C7" s="111">
        <v>984.2</v>
      </c>
      <c r="D7" s="111">
        <v>6821.2</v>
      </c>
      <c r="E7" s="112">
        <v>50.797928686162</v>
      </c>
    </row>
    <row r="8" s="51" customFormat="1" ht="18.75" spans="1:5">
      <c r="A8" s="70" t="s">
        <v>157</v>
      </c>
      <c r="B8" s="110">
        <v>6</v>
      </c>
      <c r="C8" s="111">
        <v>4229.17</v>
      </c>
      <c r="D8" s="111">
        <v>15158.159</v>
      </c>
      <c r="E8" s="112">
        <v>-13.4107258026769</v>
      </c>
    </row>
    <row r="9" s="51" customFormat="1" ht="18.75" spans="1:5">
      <c r="A9" s="70" t="s">
        <v>158</v>
      </c>
      <c r="B9" s="110">
        <v>7</v>
      </c>
      <c r="C9" s="111">
        <v>4023.862</v>
      </c>
      <c r="D9" s="111">
        <v>22912.213</v>
      </c>
      <c r="E9" s="112">
        <v>-18.3174837860298</v>
      </c>
    </row>
    <row r="10" s="51" customFormat="1" ht="18.75" spans="1:5">
      <c r="A10" s="70" t="s">
        <v>159</v>
      </c>
      <c r="B10" s="110">
        <v>6</v>
      </c>
      <c r="C10" s="111">
        <v>4375.757</v>
      </c>
      <c r="D10" s="111">
        <v>20072.957</v>
      </c>
      <c r="E10" s="112">
        <v>-10.1116310877973</v>
      </c>
    </row>
    <row r="11" s="51" customFormat="1" ht="18.75" spans="1:5">
      <c r="A11" s="70" t="s">
        <v>160</v>
      </c>
      <c r="B11" s="110">
        <v>4</v>
      </c>
      <c r="C11" s="111">
        <v>857.4</v>
      </c>
      <c r="D11" s="111">
        <v>5114.9</v>
      </c>
      <c r="E11" s="112">
        <v>-15.2685342116828</v>
      </c>
    </row>
    <row r="12" s="51" customFormat="1" ht="18.75" spans="1:5">
      <c r="A12" s="70" t="s">
        <v>161</v>
      </c>
      <c r="B12" s="110">
        <v>8</v>
      </c>
      <c r="C12" s="111">
        <v>2380.519</v>
      </c>
      <c r="D12" s="111">
        <v>12639.437</v>
      </c>
      <c r="E12" s="112">
        <v>-10.3632685290293</v>
      </c>
    </row>
    <row r="13" s="51" customFormat="1" ht="18.75" spans="1:5">
      <c r="A13" s="70" t="s">
        <v>162</v>
      </c>
      <c r="B13" s="113">
        <v>0</v>
      </c>
      <c r="C13" s="114">
        <v>0</v>
      </c>
      <c r="D13" s="114">
        <v>0</v>
      </c>
      <c r="E13" s="115">
        <v>0</v>
      </c>
    </row>
    <row r="14" s="51" customFormat="1" ht="18.75" spans="1:5">
      <c r="A14" s="70" t="s">
        <v>163</v>
      </c>
      <c r="B14" s="110">
        <v>6</v>
      </c>
      <c r="C14" s="111">
        <v>3141.48</v>
      </c>
      <c r="D14" s="111">
        <v>16595.24</v>
      </c>
      <c r="E14" s="112">
        <v>-27.3623978139851</v>
      </c>
    </row>
    <row r="15" s="51" customFormat="1" ht="18.75" spans="1:5">
      <c r="A15" s="70" t="s">
        <v>164</v>
      </c>
      <c r="B15" s="110">
        <v>14</v>
      </c>
      <c r="C15" s="111">
        <v>51318.541</v>
      </c>
      <c r="D15" s="111">
        <v>287079.92</v>
      </c>
      <c r="E15" s="112">
        <v>-6.95880011954618</v>
      </c>
    </row>
    <row r="16" s="51" customFormat="1" ht="18.75" spans="1:5">
      <c r="A16" s="70" t="s">
        <v>165</v>
      </c>
      <c r="B16" s="110">
        <v>6</v>
      </c>
      <c r="C16" s="111">
        <v>2822.6</v>
      </c>
      <c r="D16" s="111">
        <v>13928.8</v>
      </c>
      <c r="E16" s="112">
        <v>23.1735162949756</v>
      </c>
    </row>
    <row r="17" s="51" customFormat="1" ht="18.75" spans="1:5">
      <c r="A17" s="70" t="s">
        <v>166</v>
      </c>
      <c r="B17" s="110">
        <v>4</v>
      </c>
      <c r="C17" s="111">
        <v>1938.753</v>
      </c>
      <c r="D17" s="111">
        <v>12034.959</v>
      </c>
      <c r="E17" s="112">
        <v>-9.36489946612842</v>
      </c>
    </row>
    <row r="18" s="51" customFormat="1" ht="18.75" spans="1:5">
      <c r="A18" s="70" t="s">
        <v>167</v>
      </c>
      <c r="B18" s="110">
        <v>6</v>
      </c>
      <c r="C18" s="111">
        <v>1218.957</v>
      </c>
      <c r="D18" s="111">
        <v>8250.002</v>
      </c>
      <c r="E18" s="112">
        <v>-22.8524253488705</v>
      </c>
    </row>
    <row r="19" s="51" customFormat="1" ht="18.75" spans="1:5">
      <c r="A19" s="70" t="s">
        <v>168</v>
      </c>
      <c r="B19" s="110">
        <v>2</v>
      </c>
      <c r="C19" s="111">
        <v>237.12</v>
      </c>
      <c r="D19" s="111">
        <v>1289.8</v>
      </c>
      <c r="E19" s="112">
        <v>-18.8604170142324</v>
      </c>
    </row>
    <row r="20" s="51" customFormat="1" ht="18.75" spans="1:5">
      <c r="A20" s="70" t="s">
        <v>169</v>
      </c>
      <c r="B20" s="110">
        <v>5</v>
      </c>
      <c r="C20" s="111">
        <v>1209.515</v>
      </c>
      <c r="D20" s="111">
        <v>8222.915</v>
      </c>
      <c r="E20" s="112">
        <v>-16.3615645695366</v>
      </c>
    </row>
    <row r="21" s="51" customFormat="1" ht="18.75" spans="1:5">
      <c r="A21" s="70" t="s">
        <v>170</v>
      </c>
      <c r="B21" s="110">
        <v>26</v>
      </c>
      <c r="C21" s="111">
        <v>13466</v>
      </c>
      <c r="D21" s="111">
        <v>86715</v>
      </c>
      <c r="E21" s="112">
        <v>-12.6008157057714</v>
      </c>
    </row>
    <row r="22" s="51" customFormat="1" ht="18.75" spans="1:5">
      <c r="A22" s="70" t="s">
        <v>171</v>
      </c>
      <c r="B22" s="110">
        <v>2</v>
      </c>
      <c r="C22" s="111">
        <v>417.8</v>
      </c>
      <c r="D22" s="111">
        <v>1692.6</v>
      </c>
      <c r="E22" s="112">
        <v>-3.63667271187289</v>
      </c>
    </row>
    <row r="23" s="51" customFormat="1" ht="18.75" spans="1:5">
      <c r="A23" s="70" t="s">
        <v>172</v>
      </c>
      <c r="B23" s="110">
        <v>2</v>
      </c>
      <c r="C23" s="111">
        <v>355.6</v>
      </c>
      <c r="D23" s="111">
        <v>1800.7</v>
      </c>
      <c r="E23" s="112">
        <v>-15.7440270748231</v>
      </c>
    </row>
    <row r="24" s="51" customFormat="1" ht="18.75" spans="1:5">
      <c r="A24" s="70" t="s">
        <v>173</v>
      </c>
      <c r="B24" s="110">
        <v>2</v>
      </c>
      <c r="C24" s="111">
        <v>535.3</v>
      </c>
      <c r="D24" s="111">
        <v>2971.9</v>
      </c>
      <c r="E24" s="112">
        <v>8.27204288789274</v>
      </c>
    </row>
    <row r="25" s="51" customFormat="1" ht="18.75" spans="1:5">
      <c r="A25" s="70" t="s">
        <v>174</v>
      </c>
      <c r="B25" s="110">
        <v>4</v>
      </c>
      <c r="C25" s="111">
        <v>418.608</v>
      </c>
      <c r="D25" s="111">
        <v>3165.68</v>
      </c>
      <c r="E25" s="112">
        <v>-30.472527773969</v>
      </c>
    </row>
    <row r="26" s="51" customFormat="1" ht="18.75" spans="1:5">
      <c r="A26" s="116" t="s">
        <v>175</v>
      </c>
      <c r="B26" s="117">
        <v>0</v>
      </c>
      <c r="C26" s="118">
        <v>0</v>
      </c>
      <c r="D26" s="118">
        <v>0</v>
      </c>
      <c r="E26" s="119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B5" sqref="B5:C25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176</v>
      </c>
      <c r="B1" s="1"/>
      <c r="C1" s="1"/>
    </row>
    <row r="2" ht="15" spans="1:3">
      <c r="A2" s="65"/>
      <c r="B2" s="65"/>
      <c r="C2" s="3" t="s">
        <v>37</v>
      </c>
    </row>
    <row r="3" ht="24.75" customHeight="1" spans="1:3">
      <c r="A3" s="5" t="s">
        <v>177</v>
      </c>
      <c r="B3" s="53" t="s">
        <v>64</v>
      </c>
      <c r="C3" s="34" t="s">
        <v>16</v>
      </c>
    </row>
    <row r="4" ht="18.75" customHeight="1" spans="1:3">
      <c r="A4" s="70" t="s">
        <v>178</v>
      </c>
      <c r="B4" s="92">
        <v>518036</v>
      </c>
      <c r="C4" s="93">
        <v>2.59682645308997</v>
      </c>
    </row>
    <row r="5" ht="18.75" customHeight="1" spans="1:3">
      <c r="A5" s="70" t="s">
        <v>179</v>
      </c>
      <c r="B5" s="94">
        <v>30214</v>
      </c>
      <c r="C5" s="93">
        <v>10.0812474951725</v>
      </c>
    </row>
    <row r="6" ht="18.75" spans="1:3">
      <c r="A6" s="70" t="s">
        <v>180</v>
      </c>
      <c r="B6" s="95">
        <v>18753</v>
      </c>
      <c r="C6" s="96">
        <v>-67.0242135434068</v>
      </c>
    </row>
    <row r="7" ht="18.75" spans="1:3">
      <c r="A7" s="70" t="s">
        <v>181</v>
      </c>
      <c r="B7" s="95">
        <v>34636</v>
      </c>
      <c r="C7" s="96">
        <v>-54.5113078196002</v>
      </c>
    </row>
    <row r="8" ht="18.75" spans="1:3">
      <c r="A8" s="70" t="s">
        <v>182</v>
      </c>
      <c r="B8" s="95">
        <v>49111</v>
      </c>
      <c r="C8" s="96">
        <v>-34.287358167416</v>
      </c>
    </row>
    <row r="9" ht="18.75" spans="1:3">
      <c r="A9" s="70" t="s">
        <v>183</v>
      </c>
      <c r="B9" s="95">
        <v>3802</v>
      </c>
      <c r="C9" s="96">
        <v>1.57627571466738</v>
      </c>
    </row>
    <row r="10" ht="18.75" spans="1:3">
      <c r="A10" s="70" t="s">
        <v>184</v>
      </c>
      <c r="B10" s="95">
        <v>6166</v>
      </c>
      <c r="C10" s="96">
        <v>646.489104116223</v>
      </c>
    </row>
    <row r="11" ht="18.75" spans="1:3">
      <c r="A11" s="70" t="s">
        <v>185</v>
      </c>
      <c r="B11" s="95">
        <v>848</v>
      </c>
      <c r="C11" s="96">
        <v>-60.1877934272301</v>
      </c>
    </row>
    <row r="12" ht="18.75" spans="1:3">
      <c r="A12" s="70" t="s">
        <v>186</v>
      </c>
      <c r="B12" s="95">
        <v>2120</v>
      </c>
      <c r="C12" s="96">
        <v>-3.68014538845979</v>
      </c>
    </row>
    <row r="13" ht="18.75" spans="1:3">
      <c r="A13" s="70" t="s">
        <v>187</v>
      </c>
      <c r="B13" s="95">
        <v>29665</v>
      </c>
      <c r="C13" s="96">
        <v>7.60274221045377</v>
      </c>
    </row>
    <row r="14" ht="18.75" spans="1:3">
      <c r="A14" s="70" t="s">
        <v>188</v>
      </c>
      <c r="B14" s="95">
        <v>31073</v>
      </c>
      <c r="C14" s="96">
        <v>258.231496426101</v>
      </c>
    </row>
    <row r="15" ht="18.75" spans="1:3">
      <c r="A15" s="70" t="s">
        <v>189</v>
      </c>
      <c r="B15" s="95">
        <v>33465</v>
      </c>
      <c r="C15" s="96">
        <v>-43.8459602315631</v>
      </c>
    </row>
    <row r="16" ht="18.75" spans="1:3">
      <c r="A16" s="70" t="s">
        <v>190</v>
      </c>
      <c r="B16" s="95">
        <v>12275</v>
      </c>
      <c r="C16" s="96">
        <v>440.987219039224</v>
      </c>
    </row>
    <row r="17" ht="18.75" spans="1:3">
      <c r="A17" s="70" t="s">
        <v>191</v>
      </c>
      <c r="B17" s="95">
        <v>1039</v>
      </c>
      <c r="C17" s="96">
        <v>-84.9463923500435</v>
      </c>
    </row>
    <row r="18" ht="18.75" spans="1:3">
      <c r="A18" s="70" t="s">
        <v>192</v>
      </c>
      <c r="B18" s="95">
        <v>23014</v>
      </c>
      <c r="C18" s="96">
        <v>489.497950819672</v>
      </c>
    </row>
    <row r="19" ht="18.75" spans="1:3">
      <c r="A19" s="70" t="s">
        <v>193</v>
      </c>
      <c r="B19" s="95">
        <v>18457</v>
      </c>
      <c r="C19" s="96">
        <v>188.300531084036</v>
      </c>
    </row>
    <row r="20" ht="18.75" spans="1:3">
      <c r="A20" s="70" t="s">
        <v>194</v>
      </c>
      <c r="B20" s="95">
        <v>11988</v>
      </c>
      <c r="C20" s="96">
        <v>-9.70171738475444</v>
      </c>
    </row>
    <row r="21" ht="18.75" spans="1:3">
      <c r="A21" s="70" t="s">
        <v>195</v>
      </c>
      <c r="B21" s="95">
        <v>448</v>
      </c>
      <c r="C21" s="97">
        <v>-57.9342723004695</v>
      </c>
    </row>
    <row r="22" ht="18.75" spans="1:3">
      <c r="A22" s="70" t="s">
        <v>196</v>
      </c>
      <c r="B22" s="95">
        <v>3755</v>
      </c>
      <c r="C22" s="96">
        <v>284.733606557377</v>
      </c>
    </row>
    <row r="23" ht="18.75" spans="1:3">
      <c r="A23" s="70" t="s">
        <v>197</v>
      </c>
      <c r="B23" s="95">
        <v>3898</v>
      </c>
      <c r="C23" s="96">
        <v>120.724801812005</v>
      </c>
    </row>
    <row r="24" ht="18.75" spans="1:3">
      <c r="A24" s="70" t="s">
        <v>198</v>
      </c>
      <c r="B24" s="95">
        <v>1239</v>
      </c>
      <c r="C24" s="96">
        <v>-73.3720180528691</v>
      </c>
    </row>
    <row r="25" ht="19.5" spans="1:3">
      <c r="A25" s="73" t="s">
        <v>199</v>
      </c>
      <c r="B25" s="98">
        <v>0</v>
      </c>
      <c r="C25" s="99" t="s">
        <v>29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B4" sqref="B4:C24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200</v>
      </c>
      <c r="B1" s="78"/>
      <c r="C1" s="79"/>
    </row>
    <row r="2" ht="22.5" customHeight="1" spans="1:3">
      <c r="A2" s="51"/>
      <c r="B2" s="80"/>
      <c r="C2" s="81" t="s">
        <v>37</v>
      </c>
    </row>
    <row r="3" ht="22.5" customHeight="1" spans="1:3">
      <c r="A3" s="5" t="s">
        <v>177</v>
      </c>
      <c r="B3" s="82" t="s">
        <v>64</v>
      </c>
      <c r="C3" s="83" t="s">
        <v>16</v>
      </c>
    </row>
    <row r="4" ht="20.25" spans="1:3">
      <c r="A4" s="84" t="s">
        <v>179</v>
      </c>
      <c r="B4" s="85">
        <v>4832.7996</v>
      </c>
      <c r="C4" s="86">
        <v>-17.7815502615432</v>
      </c>
    </row>
    <row r="5" ht="20.25" spans="1:3">
      <c r="A5" s="87" t="s">
        <v>180</v>
      </c>
      <c r="B5" s="85">
        <v>3440.9279</v>
      </c>
      <c r="C5" s="86">
        <v>-36.5308483671428</v>
      </c>
    </row>
    <row r="6" ht="20.25" spans="1:3">
      <c r="A6" s="87" t="s">
        <v>181</v>
      </c>
      <c r="B6" s="85">
        <v>5481.9006</v>
      </c>
      <c r="C6" s="86">
        <v>-28.8542827468934</v>
      </c>
    </row>
    <row r="7" ht="20.25" spans="1:3">
      <c r="A7" s="87" t="s">
        <v>182</v>
      </c>
      <c r="B7" s="85">
        <v>3631.7955</v>
      </c>
      <c r="C7" s="86">
        <v>-2.22359800121827</v>
      </c>
    </row>
    <row r="8" ht="20.25" spans="1:3">
      <c r="A8" s="87" t="s">
        <v>183</v>
      </c>
      <c r="B8" s="85">
        <v>456.1743</v>
      </c>
      <c r="C8" s="86">
        <v>-7.38546309603234</v>
      </c>
    </row>
    <row r="9" ht="20.25" spans="1:3">
      <c r="A9" s="87" t="s">
        <v>184</v>
      </c>
      <c r="B9" s="85">
        <v>1062.6814</v>
      </c>
      <c r="C9" s="86">
        <v>-42.6681866436052</v>
      </c>
    </row>
    <row r="10" ht="20.25" spans="1:3">
      <c r="A10" s="87" t="s">
        <v>185</v>
      </c>
      <c r="B10" s="85">
        <v>286.4039</v>
      </c>
      <c r="C10" s="86">
        <v>-62.229101513908</v>
      </c>
    </row>
    <row r="11" ht="20.25" spans="1:3">
      <c r="A11" s="87" t="s">
        <v>186</v>
      </c>
      <c r="B11" s="85">
        <v>110.4489</v>
      </c>
      <c r="C11" s="86">
        <v>-32.5367500475744</v>
      </c>
    </row>
    <row r="12" ht="20.25" spans="1:3">
      <c r="A12" s="87" t="s">
        <v>187</v>
      </c>
      <c r="B12" s="85">
        <v>772.2863</v>
      </c>
      <c r="C12" s="86">
        <v>5.73401360086917</v>
      </c>
    </row>
    <row r="13" ht="20.25" spans="1:3">
      <c r="A13" s="87" t="s">
        <v>188</v>
      </c>
      <c r="B13" s="85">
        <v>2050.843</v>
      </c>
      <c r="C13" s="86">
        <v>43.3080602462335</v>
      </c>
    </row>
    <row r="14" ht="20.25" spans="1:3">
      <c r="A14" s="87" t="s">
        <v>189</v>
      </c>
      <c r="B14" s="85">
        <v>1219.2167</v>
      </c>
      <c r="C14" s="86">
        <v>-26.2342361267115</v>
      </c>
    </row>
    <row r="15" ht="20.25" spans="1:3">
      <c r="A15" s="87" t="s">
        <v>190</v>
      </c>
      <c r="B15" s="85">
        <v>-118.0738</v>
      </c>
      <c r="C15" s="86">
        <v>-144.25708245614</v>
      </c>
    </row>
    <row r="16" ht="20.25" spans="1:3">
      <c r="A16" s="87" t="s">
        <v>191</v>
      </c>
      <c r="B16" s="85">
        <v>515.5735</v>
      </c>
      <c r="C16" s="86">
        <v>-16.5377719260561</v>
      </c>
    </row>
    <row r="17" ht="20.25" spans="1:3">
      <c r="A17" s="87" t="s">
        <v>192</v>
      </c>
      <c r="B17" s="85">
        <v>25.9667</v>
      </c>
      <c r="C17" s="86">
        <v>-92.0391168477359</v>
      </c>
    </row>
    <row r="18" ht="20.25" spans="1:3">
      <c r="A18" s="87" t="s">
        <v>193</v>
      </c>
      <c r="B18" s="85">
        <v>174.3751</v>
      </c>
      <c r="C18" s="86">
        <v>-60.5274614678921</v>
      </c>
    </row>
    <row r="19" ht="20.25" spans="1:3">
      <c r="A19" s="87" t="s">
        <v>194</v>
      </c>
      <c r="B19" s="85">
        <v>2365.1231</v>
      </c>
      <c r="C19" s="86">
        <v>-3.96642269174893</v>
      </c>
    </row>
    <row r="20" ht="20.25" spans="1:3">
      <c r="A20" s="87" t="s">
        <v>195</v>
      </c>
      <c r="B20" s="85">
        <v>189.7527</v>
      </c>
      <c r="C20" s="86">
        <v>-36.2017535778623</v>
      </c>
    </row>
    <row r="21" ht="20.25" spans="1:3">
      <c r="A21" s="87" t="s">
        <v>196</v>
      </c>
      <c r="B21" s="85">
        <v>478.3628</v>
      </c>
      <c r="C21" s="86">
        <v>167.958644447299</v>
      </c>
    </row>
    <row r="22" ht="20.25" spans="1:3">
      <c r="A22" s="87" t="s">
        <v>197</v>
      </c>
      <c r="B22" s="85">
        <v>131.3505</v>
      </c>
      <c r="C22" s="86">
        <v>-39.3398604041626</v>
      </c>
    </row>
    <row r="23" ht="20.25" spans="1:3">
      <c r="A23" s="87" t="s">
        <v>198</v>
      </c>
      <c r="B23" s="85">
        <v>296.9162</v>
      </c>
      <c r="C23" s="86">
        <v>-38.4767595999898</v>
      </c>
    </row>
    <row r="24" ht="21" spans="1:3">
      <c r="A24" s="88" t="s">
        <v>199</v>
      </c>
      <c r="B24" s="89">
        <v>59.2224</v>
      </c>
      <c r="C24" s="90">
        <v>-41.6942279575677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B5" sqref="B5:C25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201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177</v>
      </c>
      <c r="B3" s="68" t="s">
        <v>64</v>
      </c>
      <c r="C3" s="69" t="s">
        <v>16</v>
      </c>
      <c r="E3" s="66"/>
    </row>
    <row r="4" ht="18.75" spans="1:5">
      <c r="A4" s="70" t="s">
        <v>178</v>
      </c>
      <c r="B4" s="71">
        <v>1436551</v>
      </c>
      <c r="C4" s="72">
        <v>2.2</v>
      </c>
      <c r="E4" s="66"/>
    </row>
    <row r="5" ht="18.75" spans="1:5">
      <c r="A5" s="70" t="s">
        <v>179</v>
      </c>
      <c r="B5" s="71">
        <f>VLOOKUP(A5,[1]Sheet1!$A:$B,2,FALSE)</f>
        <v>296877</v>
      </c>
      <c r="C5" s="72">
        <f>VLOOKUP(A5,[1]Sheet1!$A:$C,3,FALSE)</f>
        <v>2.5</v>
      </c>
      <c r="E5" s="66"/>
    </row>
    <row r="6" ht="18.75" spans="1:5">
      <c r="A6" s="70" t="s">
        <v>180</v>
      </c>
      <c r="B6" s="71">
        <f>VLOOKUP(A6,[1]Sheet1!$A:$B,2,FALSE)</f>
        <v>63692</v>
      </c>
      <c r="C6" s="72">
        <f>VLOOKUP(A6,[1]Sheet1!$A:$C,3,FALSE)</f>
        <v>2.3</v>
      </c>
      <c r="E6" s="66"/>
    </row>
    <row r="7" ht="18.75" spans="1:5">
      <c r="A7" s="70" t="s">
        <v>181</v>
      </c>
      <c r="B7" s="71">
        <f>VLOOKUP(A7,[1]Sheet1!$A:$B,2,FALSE)</f>
        <v>151410</v>
      </c>
      <c r="C7" s="72">
        <f>VLOOKUP(A7,[1]Sheet1!$A:$C,3,FALSE)</f>
        <v>3.4</v>
      </c>
      <c r="E7" s="66"/>
    </row>
    <row r="8" ht="18.75" spans="1:5">
      <c r="A8" s="70" t="s">
        <v>182</v>
      </c>
      <c r="B8" s="71">
        <f>VLOOKUP(A8,[1]Sheet1!$A:$B,2,FALSE)</f>
        <v>27633</v>
      </c>
      <c r="C8" s="72">
        <f>VLOOKUP(A8,[1]Sheet1!$A:$C,3,FALSE)</f>
        <v>0.7</v>
      </c>
      <c r="E8" s="66"/>
    </row>
    <row r="9" ht="18.75" spans="1:5">
      <c r="A9" s="70" t="s">
        <v>183</v>
      </c>
      <c r="B9" s="71">
        <f>VLOOKUP(A9,[1]Sheet1!$A:$B,2,FALSE)</f>
        <v>17005</v>
      </c>
      <c r="C9" s="72">
        <f>VLOOKUP(A9,[1]Sheet1!$A:$C,3,FALSE)</f>
        <v>3.3</v>
      </c>
      <c r="E9" s="66"/>
    </row>
    <row r="10" ht="18.75" spans="1:5">
      <c r="A10" s="70" t="s">
        <v>184</v>
      </c>
      <c r="B10" s="71">
        <f>VLOOKUP(A10,[1]Sheet1!$A:$B,2,FALSE)</f>
        <v>37229</v>
      </c>
      <c r="C10" s="72">
        <f>VLOOKUP(A10,[1]Sheet1!$A:$C,3,FALSE)</f>
        <v>4</v>
      </c>
      <c r="E10" s="66"/>
    </row>
    <row r="11" ht="18.75" spans="1:5">
      <c r="A11" s="70" t="s">
        <v>185</v>
      </c>
      <c r="B11" s="71">
        <f>VLOOKUP(A11,[1]Sheet1!$A:$B,2,FALSE)</f>
        <v>45429</v>
      </c>
      <c r="C11" s="72">
        <f>VLOOKUP(A11,[1]Sheet1!$A:$C,3,FALSE)</f>
        <v>1.2</v>
      </c>
      <c r="E11" s="66"/>
    </row>
    <row r="12" ht="18.75" spans="1:5">
      <c r="A12" s="70" t="s">
        <v>186</v>
      </c>
      <c r="B12" s="71">
        <f>VLOOKUP(A12,[1]Sheet1!$A:$B,2,FALSE)</f>
        <v>24338</v>
      </c>
      <c r="C12" s="72">
        <f>VLOOKUP(A12,[1]Sheet1!$A:$C,3,FALSE)</f>
        <v>1.2</v>
      </c>
      <c r="E12" s="66"/>
    </row>
    <row r="13" ht="18.75" spans="1:5">
      <c r="A13" s="70" t="s">
        <v>187</v>
      </c>
      <c r="B13" s="71">
        <f>VLOOKUP(A13,[1]Sheet1!$A:$B,2,FALSE)</f>
        <v>71193</v>
      </c>
      <c r="C13" s="72">
        <f>VLOOKUP(A13,[1]Sheet1!$A:$C,3,FALSE)</f>
        <v>1.5</v>
      </c>
      <c r="E13" s="66"/>
    </row>
    <row r="14" ht="18.75" spans="1:5">
      <c r="A14" s="70" t="s">
        <v>188</v>
      </c>
      <c r="B14" s="71">
        <f>VLOOKUP(A14,[1]Sheet1!$A:$B,2,FALSE)</f>
        <v>95298</v>
      </c>
      <c r="C14" s="72">
        <f>VLOOKUP(A14,[1]Sheet1!$A:$C,3,FALSE)</f>
        <v>2.2</v>
      </c>
      <c r="E14" s="66"/>
    </row>
    <row r="15" ht="18.75" spans="1:5">
      <c r="A15" s="70" t="s">
        <v>189</v>
      </c>
      <c r="B15" s="71">
        <f>VLOOKUP(A15,[1]Sheet1!$A:$B,2,FALSE)</f>
        <v>151298</v>
      </c>
      <c r="C15" s="72">
        <f>VLOOKUP(A15,[1]Sheet1!$A:$C,3,FALSE)</f>
        <v>2.4</v>
      </c>
      <c r="E15" s="66"/>
    </row>
    <row r="16" ht="18.75" spans="1:5">
      <c r="A16" s="70" t="s">
        <v>190</v>
      </c>
      <c r="B16" s="71">
        <f>VLOOKUP(A16,[1]Sheet1!$A:$B,2,FALSE)</f>
        <v>50937</v>
      </c>
      <c r="C16" s="72">
        <f>VLOOKUP(A16,[1]Sheet1!$A:$C,3,FALSE)</f>
        <v>1.6</v>
      </c>
      <c r="E16" s="66"/>
    </row>
    <row r="17" ht="18.75" spans="1:5">
      <c r="A17" s="70" t="s">
        <v>191</v>
      </c>
      <c r="B17" s="71">
        <f>VLOOKUP(A17,[1]Sheet1!$A:$B,2,FALSE)</f>
        <v>84248</v>
      </c>
      <c r="C17" s="72">
        <f>VLOOKUP(A17,[1]Sheet1!$A:$C,3,FALSE)</f>
        <v>2</v>
      </c>
      <c r="E17" s="66"/>
    </row>
    <row r="18" ht="18.75" spans="1:5">
      <c r="A18" s="70" t="s">
        <v>192</v>
      </c>
      <c r="B18" s="71">
        <f>VLOOKUP(A18,[1]Sheet1!$A:$B,2,FALSE)</f>
        <v>33908</v>
      </c>
      <c r="C18" s="72">
        <f>VLOOKUP(A18,[1]Sheet1!$A:$C,3,FALSE)</f>
        <v>1.3</v>
      </c>
      <c r="E18" s="66"/>
    </row>
    <row r="19" ht="18.75" spans="1:5">
      <c r="A19" s="70" t="s">
        <v>193</v>
      </c>
      <c r="B19" s="71">
        <f>VLOOKUP(A19,[1]Sheet1!$A:$B,2,FALSE)</f>
        <v>15212</v>
      </c>
      <c r="C19" s="72">
        <f>VLOOKUP(A19,[1]Sheet1!$A:$C,3,FALSE)</f>
        <v>1.5</v>
      </c>
      <c r="E19" s="66"/>
    </row>
    <row r="20" ht="18.75" spans="1:5">
      <c r="A20" s="70" t="s">
        <v>194</v>
      </c>
      <c r="B20" s="71">
        <f>VLOOKUP(A20,[1]Sheet1!$A:$B,2,FALSE)</f>
        <v>95402</v>
      </c>
      <c r="C20" s="72">
        <f>VLOOKUP(A20,[1]Sheet1!$A:$C,3,FALSE)</f>
        <v>1.8</v>
      </c>
      <c r="E20" s="66"/>
    </row>
    <row r="21" ht="18.75" spans="1:5">
      <c r="A21" s="70" t="s">
        <v>195</v>
      </c>
      <c r="B21" s="71">
        <f>VLOOKUP(A21,[1]Sheet1!$A:$B,2,FALSE)</f>
        <v>22167</v>
      </c>
      <c r="C21" s="72">
        <f>VLOOKUP(A21,[1]Sheet1!$A:$C,3,FALSE)</f>
        <v>1.9</v>
      </c>
      <c r="E21" s="66"/>
    </row>
    <row r="22" ht="18.75" spans="1:5">
      <c r="A22" s="70" t="s">
        <v>196</v>
      </c>
      <c r="B22" s="71">
        <f>VLOOKUP(A22,[1]Sheet1!$A:$B,2,FALSE)</f>
        <v>32372</v>
      </c>
      <c r="C22" s="72">
        <f>VLOOKUP(A22,[1]Sheet1!$A:$C,3,FALSE)</f>
        <v>1.2</v>
      </c>
      <c r="E22" s="66"/>
    </row>
    <row r="23" ht="18.75" spans="1:5">
      <c r="A23" s="70" t="s">
        <v>197</v>
      </c>
      <c r="B23" s="71">
        <f>VLOOKUP(A23,[1]Sheet1!$A:$B,2,FALSE)</f>
        <v>37021</v>
      </c>
      <c r="C23" s="72">
        <f>VLOOKUP(A23,[1]Sheet1!$A:$C,3,FALSE)</f>
        <v>1.2</v>
      </c>
      <c r="E23" s="66"/>
    </row>
    <row r="24" ht="18.75" spans="1:5">
      <c r="A24" s="70" t="s">
        <v>198</v>
      </c>
      <c r="B24" s="71">
        <f>VLOOKUP(A24,[1]Sheet1!$A:$B,2,FALSE)</f>
        <v>65488</v>
      </c>
      <c r="C24" s="72">
        <f>VLOOKUP(A24,[1]Sheet1!$A:$C,3,FALSE)</f>
        <v>1.2</v>
      </c>
      <c r="E24" s="66"/>
    </row>
    <row r="25" ht="19.5" spans="1:5">
      <c r="A25" s="73" t="s">
        <v>199</v>
      </c>
      <c r="B25" s="74">
        <f>VLOOKUP(A25,[1]Sheet1!$A:$B,2,FALSE)</f>
        <v>18394</v>
      </c>
      <c r="C25" s="75">
        <f>VLOOKUP(A25,[1]Sheet1!$A:$C,3,FALSE)</f>
        <v>1.2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202</v>
      </c>
      <c r="B1" s="1"/>
      <c r="C1" s="1"/>
      <c r="D1" s="1"/>
    </row>
    <row r="2" ht="15" spans="1:4">
      <c r="A2" s="3"/>
      <c r="B2" s="3"/>
      <c r="C2" s="3"/>
      <c r="D2" s="3" t="s">
        <v>203</v>
      </c>
    </row>
    <row r="3" ht="20.25" customHeight="1" spans="1:4">
      <c r="A3" s="5" t="s">
        <v>204</v>
      </c>
      <c r="B3" s="52" t="s">
        <v>64</v>
      </c>
      <c r="C3" s="53" t="s">
        <v>16</v>
      </c>
      <c r="D3" s="34" t="s">
        <v>205</v>
      </c>
    </row>
    <row r="4" ht="14.25" spans="1:3">
      <c r="A4" s="17" t="s">
        <v>206</v>
      </c>
      <c r="C4" s="54"/>
    </row>
    <row r="5" ht="14.25" spans="1:4">
      <c r="A5" s="12" t="s">
        <v>207</v>
      </c>
      <c r="B5" s="55">
        <v>1705.83092391678</v>
      </c>
      <c r="C5" s="56">
        <v>1.56687025768233</v>
      </c>
      <c r="D5" s="39" t="s">
        <v>29</v>
      </c>
    </row>
    <row r="6" ht="14.25" spans="1:4">
      <c r="A6" s="12" t="s">
        <v>208</v>
      </c>
      <c r="B6" s="55">
        <v>167.205470512314</v>
      </c>
      <c r="C6" s="56">
        <v>0.471483673313116</v>
      </c>
      <c r="D6" s="57">
        <f>RANK(C6,$C$6:$C$15)</f>
        <v>7</v>
      </c>
    </row>
    <row r="7" ht="14.25" spans="1:4">
      <c r="A7" s="12" t="s">
        <v>209</v>
      </c>
      <c r="B7" s="55">
        <v>208.605482060114</v>
      </c>
      <c r="C7" s="56">
        <v>0.376485023256294</v>
      </c>
      <c r="D7" s="57">
        <f t="shared" ref="D7:D15" si="0">RANK(C7,$C$6:$C$15)</f>
        <v>9</v>
      </c>
    </row>
    <row r="8" ht="14.25" spans="1:4">
      <c r="A8" s="12" t="s">
        <v>210</v>
      </c>
      <c r="B8" s="55">
        <v>163.490969526855</v>
      </c>
      <c r="C8" s="56">
        <v>-2.85318250189283</v>
      </c>
      <c r="D8" s="57">
        <f t="shared" si="0"/>
        <v>10</v>
      </c>
    </row>
    <row r="9" ht="14.25" spans="1:4">
      <c r="A9" s="12" t="s">
        <v>211</v>
      </c>
      <c r="B9" s="55">
        <v>93.0218373898428</v>
      </c>
      <c r="C9" s="56">
        <v>0.45925099446012</v>
      </c>
      <c r="D9" s="57">
        <v>7</v>
      </c>
    </row>
    <row r="10" ht="14.25" spans="1:4">
      <c r="A10" s="12" t="s">
        <v>212</v>
      </c>
      <c r="B10" s="55">
        <v>377.202540390363</v>
      </c>
      <c r="C10" s="56">
        <v>1.07406434624286</v>
      </c>
      <c r="D10" s="57">
        <f t="shared" si="0"/>
        <v>6</v>
      </c>
    </row>
    <row r="11" ht="14.25" spans="1:4">
      <c r="A11" s="12" t="s">
        <v>213</v>
      </c>
      <c r="B11" s="55">
        <v>134.739282883548</v>
      </c>
      <c r="C11" s="56">
        <v>1.46713571336814</v>
      </c>
      <c r="D11" s="57">
        <f t="shared" si="0"/>
        <v>5</v>
      </c>
    </row>
    <row r="12" ht="14.25" spans="1:4">
      <c r="A12" s="12" t="s">
        <v>214</v>
      </c>
      <c r="B12" s="55">
        <v>114.466537951661</v>
      </c>
      <c r="C12" s="56">
        <v>5.40723828892249</v>
      </c>
      <c r="D12" s="57">
        <f t="shared" si="0"/>
        <v>1</v>
      </c>
    </row>
    <row r="13" ht="14.25" spans="1:4">
      <c r="A13" s="12" t="s">
        <v>215</v>
      </c>
      <c r="B13" s="55">
        <v>164.190180976271</v>
      </c>
      <c r="C13" s="56">
        <v>2.83243954540488</v>
      </c>
      <c r="D13" s="57">
        <f t="shared" si="0"/>
        <v>2</v>
      </c>
    </row>
    <row r="14" ht="14.25" spans="1:4">
      <c r="A14" s="12" t="s">
        <v>216</v>
      </c>
      <c r="B14" s="55">
        <v>185.073124346423</v>
      </c>
      <c r="C14" s="56">
        <v>2.64185028006779</v>
      </c>
      <c r="D14" s="57">
        <f t="shared" si="0"/>
        <v>3</v>
      </c>
    </row>
    <row r="15" ht="14.25" spans="1:4">
      <c r="A15" s="12" t="s">
        <v>217</v>
      </c>
      <c r="B15" s="55">
        <v>234.811059359173</v>
      </c>
      <c r="C15" s="56">
        <v>1.81339661489119</v>
      </c>
      <c r="D15" s="57">
        <f t="shared" si="0"/>
        <v>4</v>
      </c>
    </row>
    <row r="16" ht="14.25" spans="1:4">
      <c r="A16" s="58" t="s">
        <v>218</v>
      </c>
      <c r="B16" s="59"/>
      <c r="C16" s="60"/>
      <c r="D16" s="61"/>
    </row>
    <row r="17" ht="14.25" spans="1:4">
      <c r="A17" s="12" t="s">
        <v>207</v>
      </c>
      <c r="B17" s="55">
        <v>505.714307161546</v>
      </c>
      <c r="C17" s="56">
        <v>0.4</v>
      </c>
      <c r="D17" s="39" t="s">
        <v>29</v>
      </c>
    </row>
    <row r="18" ht="14.25" spans="1:4">
      <c r="A18" s="12" t="s">
        <v>208</v>
      </c>
      <c r="B18" s="55">
        <v>25.5669819513508</v>
      </c>
      <c r="C18" s="56">
        <v>-4.4</v>
      </c>
      <c r="D18" s="62">
        <f>RANK(C18,$C$18:$C$27)</f>
        <v>7</v>
      </c>
    </row>
    <row r="19" ht="14.25" spans="1:4">
      <c r="A19" s="12" t="s">
        <v>209</v>
      </c>
      <c r="B19" s="55">
        <v>93.6065398057902</v>
      </c>
      <c r="C19" s="56">
        <v>-3.7</v>
      </c>
      <c r="D19" s="62">
        <f t="shared" ref="D19:D27" si="1">RANK(C19,$C$18:$C$27)</f>
        <v>6</v>
      </c>
    </row>
    <row r="20" ht="14.25" spans="1:4">
      <c r="A20" s="12" t="s">
        <v>210</v>
      </c>
      <c r="B20" s="55">
        <v>124.50035517639</v>
      </c>
      <c r="C20" s="56">
        <v>-5</v>
      </c>
      <c r="D20" s="62">
        <f t="shared" si="1"/>
        <v>8</v>
      </c>
    </row>
    <row r="21" ht="14.25" spans="1:4">
      <c r="A21" s="12" t="s">
        <v>211</v>
      </c>
      <c r="B21" s="55">
        <v>20.1814354547016</v>
      </c>
      <c r="C21" s="63">
        <v>-1.7</v>
      </c>
      <c r="D21" s="62">
        <f t="shared" si="1"/>
        <v>4</v>
      </c>
    </row>
    <row r="22" ht="14.25" spans="1:4">
      <c r="A22" s="12" t="s">
        <v>212</v>
      </c>
      <c r="B22" s="55">
        <v>290.101025252458</v>
      </c>
      <c r="C22" s="63">
        <v>2.133344</v>
      </c>
      <c r="D22" s="62">
        <f t="shared" si="1"/>
        <v>3</v>
      </c>
    </row>
    <row r="23" ht="14.25" spans="1:4">
      <c r="A23" s="12" t="s">
        <v>213</v>
      </c>
      <c r="B23" s="55">
        <v>7.3185318982268</v>
      </c>
      <c r="C23" s="63">
        <v>-1.8</v>
      </c>
      <c r="D23" s="62">
        <f t="shared" si="1"/>
        <v>5</v>
      </c>
    </row>
    <row r="24" ht="14.25" spans="1:4">
      <c r="A24" s="12" t="s">
        <v>214</v>
      </c>
      <c r="B24" s="55">
        <v>11.0604024076358</v>
      </c>
      <c r="C24" s="63">
        <v>46.466899</v>
      </c>
      <c r="D24" s="62">
        <f t="shared" si="1"/>
        <v>1</v>
      </c>
    </row>
    <row r="25" ht="14.25" spans="1:4">
      <c r="A25" s="12" t="s">
        <v>215</v>
      </c>
      <c r="B25" s="55">
        <v>9.7894142082398</v>
      </c>
      <c r="C25" s="63">
        <v>-5.4</v>
      </c>
      <c r="D25" s="62">
        <f t="shared" si="1"/>
        <v>9</v>
      </c>
    </row>
    <row r="26" ht="14.25" spans="1:4">
      <c r="A26" s="12" t="s">
        <v>216</v>
      </c>
      <c r="B26" s="55">
        <v>14.8517002359102</v>
      </c>
      <c r="C26" s="63">
        <v>2.800014</v>
      </c>
      <c r="D26" s="62">
        <f t="shared" si="1"/>
        <v>2</v>
      </c>
    </row>
    <row r="27" ht="15" spans="1:4">
      <c r="A27" s="12" t="s">
        <v>217</v>
      </c>
      <c r="B27" s="55">
        <v>10.8255500980366</v>
      </c>
      <c r="C27" s="63">
        <v>-8.3</v>
      </c>
      <c r="D27" s="62">
        <f t="shared" si="1"/>
        <v>10</v>
      </c>
    </row>
    <row r="28" ht="21.75" customHeight="1" spans="1:4">
      <c r="A28" s="64" t="s">
        <v>219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220</v>
      </c>
      <c r="B1" s="1"/>
      <c r="C1" s="1"/>
      <c r="D1" s="1"/>
    </row>
    <row r="2" ht="14.25" spans="1:3">
      <c r="A2" s="31"/>
      <c r="B2" s="31"/>
      <c r="C2" s="32" t="s">
        <v>221</v>
      </c>
    </row>
    <row r="3" ht="18" customHeight="1" spans="1:4">
      <c r="A3" s="5" t="s">
        <v>204</v>
      </c>
      <c r="B3" s="33" t="s">
        <v>64</v>
      </c>
      <c r="C3" s="33" t="s">
        <v>16</v>
      </c>
      <c r="D3" s="34" t="s">
        <v>205</v>
      </c>
    </row>
    <row r="4" ht="14.25" spans="1:4">
      <c r="A4" s="8" t="s">
        <v>222</v>
      </c>
      <c r="B4" s="35"/>
      <c r="C4" s="35"/>
      <c r="D4" s="36"/>
    </row>
    <row r="5" ht="14.25" spans="1:4">
      <c r="A5" s="12" t="s">
        <v>207</v>
      </c>
      <c r="B5" s="37">
        <v>557.9158</v>
      </c>
      <c r="C5" s="38">
        <v>1.22037949945317</v>
      </c>
      <c r="D5" s="39" t="s">
        <v>29</v>
      </c>
    </row>
    <row r="6" ht="14.25" spans="1:4">
      <c r="A6" s="12" t="s">
        <v>208</v>
      </c>
      <c r="B6" s="40">
        <v>48.9284630810849</v>
      </c>
      <c r="C6" s="41">
        <v>1.19999999999996</v>
      </c>
      <c r="D6" s="39">
        <f>RANK(C6,$C$6:$C$15)</f>
        <v>8</v>
      </c>
    </row>
    <row r="7" ht="14.25" spans="1:4">
      <c r="A7" s="12" t="s">
        <v>209</v>
      </c>
      <c r="B7" s="37">
        <v>55.7773481414046</v>
      </c>
      <c r="C7" s="38">
        <v>22.1047975223429</v>
      </c>
      <c r="D7" s="39">
        <f t="shared" ref="D7:D15" si="0">RANK(C7,$C$6:$C$15)</f>
        <v>3</v>
      </c>
    </row>
    <row r="8" ht="14.25" spans="1:4">
      <c r="A8" s="12" t="s">
        <v>210</v>
      </c>
      <c r="B8" s="37">
        <v>79.1514023917524</v>
      </c>
      <c r="C8" s="38">
        <v>50.3020686661235</v>
      </c>
      <c r="D8" s="39">
        <f t="shared" si="0"/>
        <v>1</v>
      </c>
    </row>
    <row r="9" ht="14.25" spans="1:4">
      <c r="A9" s="12" t="s">
        <v>211</v>
      </c>
      <c r="B9" s="37">
        <v>40.7989825799183</v>
      </c>
      <c r="C9" s="38">
        <v>20.100048676354</v>
      </c>
      <c r="D9" s="39">
        <f t="shared" si="0"/>
        <v>4</v>
      </c>
    </row>
    <row r="10" ht="14.25" spans="1:4">
      <c r="A10" s="12" t="s">
        <v>212</v>
      </c>
      <c r="B10" s="37">
        <v>91.7342065418398</v>
      </c>
      <c r="C10" s="38">
        <v>-29.2</v>
      </c>
      <c r="D10" s="39">
        <f t="shared" si="0"/>
        <v>9</v>
      </c>
    </row>
    <row r="11" ht="14.25" spans="1:4">
      <c r="A11" s="12" t="s">
        <v>213</v>
      </c>
      <c r="B11" s="37">
        <v>75.648830314</v>
      </c>
      <c r="C11" s="38">
        <v>33.6398409356602</v>
      </c>
      <c r="D11" s="39">
        <f t="shared" si="0"/>
        <v>2</v>
      </c>
    </row>
    <row r="12" ht="14.25" spans="1:4">
      <c r="A12" s="12" t="s">
        <v>214</v>
      </c>
      <c r="B12" s="37">
        <v>40.062648</v>
      </c>
      <c r="C12" s="38">
        <v>-44.5510992780681</v>
      </c>
      <c r="D12" s="39">
        <f t="shared" si="0"/>
        <v>10</v>
      </c>
    </row>
    <row r="13" ht="14.25" spans="1:4">
      <c r="A13" s="12" t="s">
        <v>215</v>
      </c>
      <c r="B13" s="37">
        <v>37.1903216</v>
      </c>
      <c r="C13" s="38">
        <v>13.7588840595727</v>
      </c>
      <c r="D13" s="39">
        <f t="shared" si="0"/>
        <v>5</v>
      </c>
    </row>
    <row r="14" ht="14.25" spans="1:4">
      <c r="A14" s="12" t="s">
        <v>216</v>
      </c>
      <c r="B14" s="37">
        <v>46.459501026</v>
      </c>
      <c r="C14" s="38">
        <v>13.1789772508121</v>
      </c>
      <c r="D14" s="39">
        <f t="shared" si="0"/>
        <v>6</v>
      </c>
    </row>
    <row r="15" ht="14.25" spans="1:4">
      <c r="A15" s="12" t="s">
        <v>217</v>
      </c>
      <c r="B15" s="37">
        <v>51.803596324</v>
      </c>
      <c r="C15" s="38">
        <v>2.59690475134495</v>
      </c>
      <c r="D15" s="39">
        <f t="shared" si="0"/>
        <v>7</v>
      </c>
    </row>
    <row r="16" ht="14.25" spans="1:4">
      <c r="A16" s="17" t="s">
        <v>223</v>
      </c>
      <c r="B16" s="42"/>
      <c r="C16" s="42"/>
      <c r="D16" s="43"/>
    </row>
    <row r="17" ht="14.25" spans="1:4">
      <c r="A17" s="12" t="s">
        <v>207</v>
      </c>
      <c r="B17" s="37">
        <v>854.8663</v>
      </c>
      <c r="C17" s="38">
        <v>2.4</v>
      </c>
      <c r="D17" s="39" t="s">
        <v>29</v>
      </c>
    </row>
    <row r="18" ht="14.25" spans="1:4">
      <c r="A18" s="12" t="s">
        <v>208</v>
      </c>
      <c r="B18" s="37">
        <v>204.72303</v>
      </c>
      <c r="C18" s="38">
        <v>1.14</v>
      </c>
      <c r="D18" s="44">
        <f>RANK(C18,$C$18:$C$27)</f>
        <v>9</v>
      </c>
    </row>
    <row r="19" ht="14.25" spans="1:4">
      <c r="A19" s="12" t="s">
        <v>209</v>
      </c>
      <c r="B19" s="37">
        <v>155.25302</v>
      </c>
      <c r="C19" s="38">
        <v>6.46</v>
      </c>
      <c r="D19" s="44">
        <v>8</v>
      </c>
    </row>
    <row r="20" ht="14.25" spans="1:4">
      <c r="A20" s="12" t="s">
        <v>210</v>
      </c>
      <c r="B20" s="37">
        <v>20.38659</v>
      </c>
      <c r="C20" s="38">
        <v>1.15</v>
      </c>
      <c r="D20" s="44">
        <f t="shared" ref="D19:D27" si="1">RANK(C20,$C$18:$C$27)</f>
        <v>8</v>
      </c>
    </row>
    <row r="21" ht="14.25" spans="1:4">
      <c r="A21" s="12" t="s">
        <v>211</v>
      </c>
      <c r="B21" s="37">
        <v>69.74841</v>
      </c>
      <c r="C21" s="38">
        <v>0.48</v>
      </c>
      <c r="D21" s="44">
        <f t="shared" si="1"/>
        <v>10</v>
      </c>
    </row>
    <row r="22" ht="14.25" spans="1:4">
      <c r="A22" s="12" t="s">
        <v>212</v>
      </c>
      <c r="B22" s="37">
        <v>52.17901</v>
      </c>
      <c r="C22" s="38">
        <v>4.56</v>
      </c>
      <c r="D22" s="44">
        <f t="shared" si="1"/>
        <v>2</v>
      </c>
    </row>
    <row r="23" ht="14.25" spans="1:4">
      <c r="A23" s="12" t="s">
        <v>213</v>
      </c>
      <c r="B23" s="37">
        <v>74.25022</v>
      </c>
      <c r="C23" s="38">
        <v>1.37</v>
      </c>
      <c r="D23" s="44">
        <f t="shared" si="1"/>
        <v>7</v>
      </c>
    </row>
    <row r="24" ht="14.25" spans="1:4">
      <c r="A24" s="12" t="s">
        <v>214</v>
      </c>
      <c r="B24" s="37">
        <v>34.81784</v>
      </c>
      <c r="C24" s="38">
        <v>2.62</v>
      </c>
      <c r="D24" s="44">
        <f t="shared" si="1"/>
        <v>3</v>
      </c>
    </row>
    <row r="25" ht="14.25" spans="1:4">
      <c r="A25" s="12" t="s">
        <v>215</v>
      </c>
      <c r="B25" s="37">
        <v>84.9023</v>
      </c>
      <c r="C25" s="38">
        <v>2.23</v>
      </c>
      <c r="D25" s="44">
        <f t="shared" si="1"/>
        <v>4</v>
      </c>
    </row>
    <row r="26" ht="14.25" spans="1:4">
      <c r="A26" s="12" t="s">
        <v>216</v>
      </c>
      <c r="B26" s="37">
        <v>67.12979</v>
      </c>
      <c r="C26" s="38">
        <v>2.09</v>
      </c>
      <c r="D26" s="44">
        <v>2</v>
      </c>
    </row>
    <row r="27" ht="14.25" spans="1:4">
      <c r="A27" s="12" t="s">
        <v>217</v>
      </c>
      <c r="B27" s="37">
        <v>143.65514</v>
      </c>
      <c r="C27" s="38">
        <v>2.15</v>
      </c>
      <c r="D27" s="44">
        <f t="shared" si="1"/>
        <v>5</v>
      </c>
    </row>
    <row r="28" ht="14.25" spans="1:4">
      <c r="A28" s="17" t="s">
        <v>224</v>
      </c>
      <c r="B28" s="45"/>
      <c r="C28" s="46"/>
      <c r="D28" s="47"/>
    </row>
    <row r="29" ht="14.25" spans="1:4">
      <c r="A29" s="12" t="s">
        <v>207</v>
      </c>
      <c r="B29" s="37">
        <v>74.6401</v>
      </c>
      <c r="C29" s="38">
        <v>-2.88444774060918</v>
      </c>
      <c r="D29" s="39" t="s">
        <v>29</v>
      </c>
    </row>
    <row r="30" ht="14.25" spans="1:4">
      <c r="A30" s="12" t="s">
        <v>208</v>
      </c>
      <c r="B30" s="37">
        <v>1.2295</v>
      </c>
      <c r="C30" s="38">
        <v>-34.8919720398221</v>
      </c>
      <c r="D30" s="39">
        <f>RANK(C30,$C$30:$C$39)</f>
        <v>9</v>
      </c>
    </row>
    <row r="31" ht="14.25" spans="1:4">
      <c r="A31" s="12" t="s">
        <v>209</v>
      </c>
      <c r="B31" s="37">
        <v>2.9884</v>
      </c>
      <c r="C31" s="38">
        <v>-24.8560436520908</v>
      </c>
      <c r="D31" s="39">
        <f t="shared" ref="D31:D39" si="2">RANK(C31,$C$30:$C$39)</f>
        <v>6</v>
      </c>
    </row>
    <row r="32" ht="14.25" spans="1:4">
      <c r="A32" s="12" t="s">
        <v>210</v>
      </c>
      <c r="B32" s="37">
        <v>1.8819</v>
      </c>
      <c r="C32" s="38">
        <v>-27.8329562449668</v>
      </c>
      <c r="D32" s="39">
        <f t="shared" si="2"/>
        <v>7</v>
      </c>
    </row>
    <row r="33" ht="14.25" spans="1:4">
      <c r="A33" s="12" t="s">
        <v>211</v>
      </c>
      <c r="B33" s="37">
        <v>3.7079</v>
      </c>
      <c r="C33" s="38">
        <v>-9.70216496602781</v>
      </c>
      <c r="D33" s="39">
        <f t="shared" si="2"/>
        <v>5</v>
      </c>
    </row>
    <row r="34" ht="14.25" spans="1:4">
      <c r="A34" s="12" t="s">
        <v>212</v>
      </c>
      <c r="B34" s="37">
        <v>8.7463</v>
      </c>
      <c r="C34" s="38">
        <v>15.3256856540084</v>
      </c>
      <c r="D34" s="39">
        <f t="shared" si="2"/>
        <v>4</v>
      </c>
    </row>
    <row r="35" ht="14.25" spans="1:4">
      <c r="A35" s="12" t="s">
        <v>213</v>
      </c>
      <c r="B35" s="37">
        <v>4.4617</v>
      </c>
      <c r="C35" s="38">
        <v>-28.8960780251478</v>
      </c>
      <c r="D35" s="39">
        <f t="shared" si="2"/>
        <v>8</v>
      </c>
    </row>
    <row r="36" ht="14.25" spans="1:4">
      <c r="A36" s="12" t="s">
        <v>214</v>
      </c>
      <c r="B36" s="37">
        <v>4.3993</v>
      </c>
      <c r="C36" s="38">
        <v>15.3914754098361</v>
      </c>
      <c r="D36" s="39">
        <f t="shared" si="2"/>
        <v>3</v>
      </c>
    </row>
    <row r="37" ht="14.25" spans="1:4">
      <c r="A37" s="12" t="s">
        <v>215</v>
      </c>
      <c r="B37" s="37">
        <v>2.6682</v>
      </c>
      <c r="C37" s="38">
        <v>-60.6216240148765</v>
      </c>
      <c r="D37" s="39">
        <f t="shared" si="2"/>
        <v>10</v>
      </c>
    </row>
    <row r="38" ht="14.25" spans="1:4">
      <c r="A38" s="12" t="s">
        <v>216</v>
      </c>
      <c r="B38" s="37">
        <v>7.3777</v>
      </c>
      <c r="C38" s="38">
        <v>28.4821148688656</v>
      </c>
      <c r="D38" s="39">
        <f t="shared" si="2"/>
        <v>1</v>
      </c>
    </row>
    <row r="39" ht="14.25" spans="1:4">
      <c r="A39" s="27" t="s">
        <v>217</v>
      </c>
      <c r="B39" s="48">
        <v>11.2075</v>
      </c>
      <c r="C39" s="49">
        <v>28.0579074258161</v>
      </c>
      <c r="D39" s="50">
        <f t="shared" si="2"/>
        <v>2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225</v>
      </c>
      <c r="B1" s="1"/>
      <c r="C1" s="1"/>
      <c r="D1" s="1"/>
    </row>
    <row r="2" ht="15" spans="1:4">
      <c r="A2" s="2"/>
      <c r="B2" s="2"/>
      <c r="C2" s="3" t="s">
        <v>226</v>
      </c>
      <c r="D2" s="4"/>
    </row>
    <row r="3" ht="19.5" customHeight="1" spans="1:4">
      <c r="A3" s="5" t="s">
        <v>204</v>
      </c>
      <c r="B3" s="6" t="s">
        <v>64</v>
      </c>
      <c r="C3" s="6" t="s">
        <v>16</v>
      </c>
      <c r="D3" s="7" t="s">
        <v>205</v>
      </c>
    </row>
    <row r="4" ht="14.25" customHeight="1" spans="1:4">
      <c r="A4" s="8" t="s">
        <v>227</v>
      </c>
      <c r="B4" s="9"/>
      <c r="C4" s="10"/>
      <c r="D4" s="11"/>
    </row>
    <row r="5" ht="14.25" customHeight="1" spans="1:4">
      <c r="A5" s="12" t="s">
        <v>207</v>
      </c>
      <c r="B5" s="13">
        <v>282.0503</v>
      </c>
      <c r="C5" s="14">
        <v>1.45836578282932</v>
      </c>
      <c r="D5" s="15" t="s">
        <v>29</v>
      </c>
    </row>
    <row r="6" ht="14.25" customHeight="1" spans="1:4">
      <c r="A6" s="12" t="s">
        <v>208</v>
      </c>
      <c r="B6" s="13">
        <v>7.0001</v>
      </c>
      <c r="C6" s="14">
        <v>-10.8721670486376</v>
      </c>
      <c r="D6" s="16">
        <f>RANK(C6,$C$6:$C$15)</f>
        <v>8</v>
      </c>
    </row>
    <row r="7" ht="14.25" customHeight="1" spans="1:4">
      <c r="A7" s="12" t="s">
        <v>209</v>
      </c>
      <c r="B7" s="13">
        <v>8.6184</v>
      </c>
      <c r="C7" s="14">
        <v>-10.6373712970356</v>
      </c>
      <c r="D7" s="16">
        <f t="shared" ref="D7:D15" si="0">RANK(C7,$C$6:$C$15)</f>
        <v>7</v>
      </c>
    </row>
    <row r="8" ht="14.25" customHeight="1" spans="1:4">
      <c r="A8" s="12" t="s">
        <v>210</v>
      </c>
      <c r="B8" s="13">
        <v>9.988</v>
      </c>
      <c r="C8" s="14">
        <v>-15.2028661906662</v>
      </c>
      <c r="D8" s="16">
        <f t="shared" si="0"/>
        <v>9</v>
      </c>
    </row>
    <row r="9" ht="14.25" customHeight="1" spans="1:4">
      <c r="A9" s="12" t="s">
        <v>211</v>
      </c>
      <c r="B9" s="13">
        <v>7.8982</v>
      </c>
      <c r="C9" s="14">
        <v>-23.2938708518263</v>
      </c>
      <c r="D9" s="16">
        <f t="shared" si="0"/>
        <v>10</v>
      </c>
    </row>
    <row r="10" ht="14.25" customHeight="1" spans="1:4">
      <c r="A10" s="12" t="s">
        <v>212</v>
      </c>
      <c r="B10" s="13">
        <v>13.104</v>
      </c>
      <c r="C10" s="14">
        <v>13.1987456915541</v>
      </c>
      <c r="D10" s="16">
        <f t="shared" si="0"/>
        <v>1</v>
      </c>
    </row>
    <row r="11" ht="14.25" customHeight="1" spans="1:4">
      <c r="A11" s="12" t="s">
        <v>213</v>
      </c>
      <c r="B11" s="13">
        <v>27.3652</v>
      </c>
      <c r="C11" s="14">
        <v>12.8243185856762</v>
      </c>
      <c r="D11" s="16">
        <f t="shared" si="0"/>
        <v>2</v>
      </c>
    </row>
    <row r="12" ht="14.25" customHeight="1" spans="1:4">
      <c r="A12" s="12" t="s">
        <v>214</v>
      </c>
      <c r="B12" s="13">
        <v>20.3918</v>
      </c>
      <c r="C12" s="14">
        <v>-4.71700317270446</v>
      </c>
      <c r="D12" s="16">
        <f t="shared" si="0"/>
        <v>6</v>
      </c>
    </row>
    <row r="13" ht="14.25" customHeight="1" spans="1:4">
      <c r="A13" s="12" t="s">
        <v>215</v>
      </c>
      <c r="B13" s="13">
        <v>33.9359</v>
      </c>
      <c r="C13" s="14">
        <v>3.36919506058519</v>
      </c>
      <c r="D13" s="16">
        <f t="shared" si="0"/>
        <v>4</v>
      </c>
    </row>
    <row r="14" ht="14.25" customHeight="1" spans="1:4">
      <c r="A14" s="12" t="s">
        <v>216</v>
      </c>
      <c r="B14" s="13">
        <v>28.3183</v>
      </c>
      <c r="C14" s="14">
        <v>4.57931258609292</v>
      </c>
      <c r="D14" s="16">
        <f t="shared" si="0"/>
        <v>3</v>
      </c>
    </row>
    <row r="15" ht="14.25" customHeight="1" spans="1:4">
      <c r="A15" s="12" t="s">
        <v>217</v>
      </c>
      <c r="B15" s="13">
        <v>46.5665</v>
      </c>
      <c r="C15" s="14">
        <v>-4.67646516959734</v>
      </c>
      <c r="D15" s="16">
        <f t="shared" si="0"/>
        <v>5</v>
      </c>
    </row>
    <row r="16" ht="14.25" customHeight="1" spans="1:4">
      <c r="A16" s="17" t="s">
        <v>228</v>
      </c>
      <c r="B16" s="18"/>
      <c r="C16" s="18"/>
      <c r="D16" s="15"/>
    </row>
    <row r="17" ht="14.25" customHeight="1" spans="1:4">
      <c r="A17" s="12" t="s">
        <v>207</v>
      </c>
      <c r="B17" s="19">
        <v>320.42976994</v>
      </c>
      <c r="C17" s="20">
        <v>39.396</v>
      </c>
      <c r="D17" s="15" t="s">
        <v>29</v>
      </c>
    </row>
    <row r="18" ht="14.25" customHeight="1" spans="1:4">
      <c r="A18" s="12" t="s">
        <v>208</v>
      </c>
      <c r="B18" s="13"/>
      <c r="C18" s="14"/>
      <c r="D18" s="15"/>
    </row>
    <row r="19" ht="14.25" customHeight="1" spans="1:4">
      <c r="A19" s="12" t="s">
        <v>209</v>
      </c>
      <c r="B19" s="21"/>
      <c r="C19" s="22"/>
      <c r="D19" s="15"/>
    </row>
    <row r="20" ht="14.25" customHeight="1" spans="1:4">
      <c r="A20" s="12" t="s">
        <v>210</v>
      </c>
      <c r="B20" s="21"/>
      <c r="C20" s="22"/>
      <c r="D20" s="15"/>
    </row>
    <row r="21" ht="14.25" customHeight="1" spans="1:4">
      <c r="A21" s="12" t="s">
        <v>211</v>
      </c>
      <c r="B21" s="21"/>
      <c r="C21" s="22"/>
      <c r="D21" s="15"/>
    </row>
    <row r="22" ht="14.25" customHeight="1" spans="1:4">
      <c r="A22" s="12" t="s">
        <v>212</v>
      </c>
      <c r="B22" s="21"/>
      <c r="C22" s="22"/>
      <c r="D22" s="15"/>
    </row>
    <row r="23" ht="14.25" customHeight="1" spans="1:4">
      <c r="A23" s="12" t="s">
        <v>213</v>
      </c>
      <c r="B23" s="21"/>
      <c r="C23" s="22"/>
      <c r="D23" s="15"/>
    </row>
    <row r="24" ht="14.25" customHeight="1" spans="1:4">
      <c r="A24" s="12" t="s">
        <v>214</v>
      </c>
      <c r="B24" s="21"/>
      <c r="C24" s="22"/>
      <c r="D24" s="15"/>
    </row>
    <row r="25" ht="14.25" customHeight="1" spans="1:4">
      <c r="A25" s="12" t="s">
        <v>215</v>
      </c>
      <c r="B25" s="21"/>
      <c r="C25" s="22"/>
      <c r="D25" s="15"/>
    </row>
    <row r="26" ht="14.25" customHeight="1" spans="1:4">
      <c r="A26" s="12" t="s">
        <v>216</v>
      </c>
      <c r="B26" s="21"/>
      <c r="C26" s="22"/>
      <c r="D26" s="15"/>
    </row>
    <row r="27" ht="14.25" customHeight="1" spans="1:4">
      <c r="A27" s="12" t="s">
        <v>217</v>
      </c>
      <c r="B27" s="21"/>
      <c r="C27" s="22"/>
      <c r="D27" s="15"/>
    </row>
    <row r="28" ht="14.25" customHeight="1" spans="1:4">
      <c r="A28" s="17" t="s">
        <v>229</v>
      </c>
      <c r="B28" s="18"/>
      <c r="C28" s="18"/>
      <c r="D28" s="15"/>
    </row>
    <row r="29" ht="14.25" customHeight="1" spans="1:4">
      <c r="A29" s="12" t="s">
        <v>207</v>
      </c>
      <c r="B29" s="23">
        <v>3.7915</v>
      </c>
      <c r="C29" s="24">
        <v>38.71</v>
      </c>
      <c r="D29" s="25" t="s">
        <v>29</v>
      </c>
    </row>
    <row r="30" ht="14.25" customHeight="1" spans="1:4">
      <c r="A30" s="12" t="s">
        <v>208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209</v>
      </c>
      <c r="B31" s="23">
        <v>0</v>
      </c>
      <c r="C31" s="24" t="s">
        <v>29</v>
      </c>
      <c r="D31" s="25" t="s">
        <v>29</v>
      </c>
    </row>
    <row r="32" ht="14.25" customHeight="1" spans="1:4">
      <c r="A32" s="12" t="s">
        <v>210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211</v>
      </c>
      <c r="B33" s="23">
        <v>0.1</v>
      </c>
      <c r="C33" s="26" t="s">
        <v>29</v>
      </c>
      <c r="D33" s="25" t="s">
        <v>29</v>
      </c>
    </row>
    <row r="34" ht="14.25" customHeight="1" spans="1:4">
      <c r="A34" s="12" t="s">
        <v>212</v>
      </c>
      <c r="B34" s="23">
        <v>2.75</v>
      </c>
      <c r="C34" s="26" t="s">
        <v>29</v>
      </c>
      <c r="D34" s="25" t="s">
        <v>29</v>
      </c>
    </row>
    <row r="35" ht="14.25" customHeight="1" spans="1:4">
      <c r="A35" s="12" t="s">
        <v>213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214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215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216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217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2022-07-28T00:58:18Z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B2AD89CF5F924A5484515886A52A80FF</vt:lpwstr>
  </property>
</Properties>
</file>